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clac-my.sharepoint.com/personal/tjmsttc_ucl_ac_uk/Documents/Czoernig/Datasets/"/>
    </mc:Choice>
  </mc:AlternateContent>
  <xr:revisionPtr revIDLastSave="2004" documentId="8_{8824459E-F886-C247-90E6-427F5125E5BB}" xr6:coauthVersionLast="47" xr6:coauthVersionMax="47" xr10:uidLastSave="{B98C110F-EE32-984E-A8F2-61B7E18B8323}"/>
  <bookViews>
    <workbookView xWindow="0" yWindow="760" windowWidth="30240" windowHeight="18880" xr2:uid="{FC7EC146-FB57-2A4D-BD98-6897A38CF0EE}"/>
  </bookViews>
  <sheets>
    <sheet name="Prod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4" i="1" l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3" i="1"/>
  <c r="N3" i="1"/>
  <c r="O3" i="1"/>
  <c r="P3" i="1"/>
  <c r="Q3" i="1"/>
  <c r="R3" i="1"/>
  <c r="N4" i="1"/>
  <c r="O4" i="1"/>
  <c r="P4" i="1"/>
  <c r="Q4" i="1"/>
  <c r="R4" i="1"/>
  <c r="N5" i="1"/>
  <c r="O5" i="1"/>
  <c r="P5" i="1"/>
  <c r="Q5" i="1"/>
  <c r="R5" i="1"/>
  <c r="N6" i="1"/>
  <c r="O6" i="1"/>
  <c r="P6" i="1"/>
  <c r="Q6" i="1"/>
  <c r="R6" i="1"/>
  <c r="N7" i="1"/>
  <c r="O7" i="1"/>
  <c r="P7" i="1"/>
  <c r="Q7" i="1"/>
  <c r="R7" i="1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R20" i="1"/>
  <c r="N21" i="1"/>
  <c r="O21" i="1"/>
  <c r="P21" i="1"/>
  <c r="Q21" i="1"/>
  <c r="R21" i="1"/>
  <c r="N22" i="1"/>
  <c r="O22" i="1"/>
  <c r="P22" i="1"/>
  <c r="Q22" i="1"/>
  <c r="R22" i="1"/>
  <c r="N23" i="1"/>
  <c r="O23" i="1"/>
  <c r="P23" i="1"/>
  <c r="Q23" i="1"/>
  <c r="R23" i="1"/>
  <c r="N24" i="1"/>
  <c r="O24" i="1"/>
  <c r="P24" i="1"/>
  <c r="Q24" i="1"/>
  <c r="R24" i="1"/>
  <c r="S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S27" i="1"/>
  <c r="N28" i="1"/>
  <c r="O28" i="1"/>
  <c r="P28" i="1"/>
  <c r="Q28" i="1"/>
  <c r="R28" i="1"/>
  <c r="S28" i="1"/>
  <c r="N29" i="1"/>
  <c r="O29" i="1"/>
  <c r="P29" i="1"/>
  <c r="Q29" i="1"/>
  <c r="R29" i="1"/>
  <c r="S29" i="1"/>
  <c r="N30" i="1"/>
  <c r="O30" i="1"/>
  <c r="P30" i="1"/>
  <c r="Q30" i="1"/>
  <c r="R30" i="1"/>
  <c r="S30" i="1"/>
  <c r="N31" i="1"/>
  <c r="O31" i="1"/>
  <c r="P31" i="1"/>
  <c r="Q31" i="1"/>
  <c r="R31" i="1"/>
  <c r="S31" i="1"/>
  <c r="N32" i="1"/>
  <c r="O32" i="1"/>
  <c r="P32" i="1"/>
  <c r="Q32" i="1"/>
  <c r="R32" i="1"/>
  <c r="S32" i="1"/>
  <c r="N33" i="1"/>
  <c r="O33" i="1"/>
  <c r="P33" i="1"/>
  <c r="Q33" i="1"/>
  <c r="R33" i="1"/>
  <c r="S33" i="1"/>
  <c r="N34" i="1"/>
  <c r="O34" i="1"/>
  <c r="P34" i="1"/>
  <c r="Q34" i="1"/>
  <c r="R34" i="1"/>
  <c r="S34" i="1"/>
  <c r="N35" i="1"/>
  <c r="O35" i="1"/>
  <c r="P35" i="1"/>
  <c r="Q35" i="1"/>
  <c r="R35" i="1"/>
  <c r="S35" i="1"/>
  <c r="N36" i="1"/>
  <c r="O36" i="1"/>
  <c r="P36" i="1"/>
  <c r="Q36" i="1"/>
  <c r="R36" i="1"/>
  <c r="S36" i="1"/>
  <c r="N37" i="1"/>
  <c r="O37" i="1"/>
  <c r="P37" i="1"/>
  <c r="Q37" i="1"/>
  <c r="R37" i="1"/>
  <c r="S37" i="1"/>
  <c r="N38" i="1"/>
  <c r="O38" i="1"/>
  <c r="P38" i="1"/>
  <c r="Q38" i="1"/>
  <c r="R38" i="1"/>
  <c r="S38" i="1"/>
  <c r="N39" i="1"/>
  <c r="O39" i="1"/>
  <c r="P39" i="1"/>
  <c r="Q39" i="1"/>
  <c r="R39" i="1"/>
  <c r="S39" i="1"/>
  <c r="N40" i="1"/>
  <c r="O40" i="1"/>
  <c r="P40" i="1"/>
  <c r="Q40" i="1"/>
  <c r="R40" i="1"/>
  <c r="S40" i="1"/>
  <c r="N41" i="1"/>
  <c r="O41" i="1"/>
  <c r="P41" i="1"/>
  <c r="Q41" i="1"/>
  <c r="R41" i="1"/>
  <c r="S41" i="1"/>
  <c r="N42" i="1"/>
  <c r="O42" i="1"/>
  <c r="P42" i="1"/>
  <c r="Q42" i="1"/>
  <c r="R42" i="1"/>
  <c r="S42" i="1"/>
  <c r="N43" i="1"/>
  <c r="O43" i="1"/>
  <c r="P43" i="1"/>
  <c r="Q43" i="1"/>
  <c r="R43" i="1"/>
  <c r="S43" i="1"/>
  <c r="N44" i="1"/>
  <c r="O44" i="1"/>
  <c r="P44" i="1"/>
  <c r="Q44" i="1"/>
  <c r="R44" i="1"/>
  <c r="S44" i="1"/>
  <c r="N45" i="1"/>
  <c r="O45" i="1"/>
  <c r="P45" i="1"/>
  <c r="Q45" i="1"/>
  <c r="R45" i="1"/>
  <c r="S45" i="1"/>
  <c r="N46" i="1"/>
  <c r="O46" i="1"/>
  <c r="P46" i="1"/>
  <c r="Q46" i="1"/>
  <c r="R46" i="1"/>
  <c r="S46" i="1"/>
  <c r="N47" i="1"/>
  <c r="O47" i="1"/>
  <c r="P47" i="1"/>
  <c r="Q47" i="1"/>
  <c r="R47" i="1"/>
  <c r="S47" i="1"/>
  <c r="N48" i="1"/>
  <c r="O48" i="1"/>
  <c r="P48" i="1"/>
  <c r="Q48" i="1"/>
  <c r="R48" i="1"/>
  <c r="S48" i="1"/>
  <c r="N49" i="1"/>
  <c r="O49" i="1"/>
  <c r="P49" i="1"/>
  <c r="Q49" i="1"/>
  <c r="R49" i="1"/>
  <c r="S49" i="1"/>
  <c r="N50" i="1"/>
  <c r="O50" i="1"/>
  <c r="P50" i="1"/>
  <c r="Q50" i="1"/>
  <c r="R50" i="1"/>
  <c r="S50" i="1"/>
  <c r="T50" i="1"/>
  <c r="N51" i="1"/>
  <c r="O51" i="1"/>
  <c r="P51" i="1"/>
  <c r="Q51" i="1"/>
  <c r="R51" i="1"/>
  <c r="S51" i="1"/>
  <c r="T51" i="1"/>
  <c r="N52" i="1"/>
  <c r="O52" i="1"/>
  <c r="P52" i="1"/>
  <c r="Q52" i="1"/>
  <c r="R52" i="1"/>
  <c r="S52" i="1"/>
  <c r="T52" i="1"/>
  <c r="N53" i="1"/>
  <c r="O53" i="1"/>
  <c r="P53" i="1"/>
  <c r="Q53" i="1"/>
  <c r="R53" i="1"/>
  <c r="S53" i="1"/>
  <c r="T53" i="1"/>
  <c r="N54" i="1"/>
  <c r="O54" i="1"/>
  <c r="P54" i="1"/>
  <c r="Q54" i="1"/>
  <c r="R54" i="1"/>
  <c r="S54" i="1"/>
  <c r="T54" i="1"/>
  <c r="N55" i="1"/>
  <c r="O55" i="1"/>
  <c r="P55" i="1"/>
  <c r="Q55" i="1"/>
  <c r="R55" i="1"/>
  <c r="S55" i="1"/>
  <c r="T55" i="1"/>
  <c r="U55" i="1"/>
  <c r="N56" i="1"/>
  <c r="O56" i="1"/>
  <c r="P56" i="1"/>
  <c r="Q56" i="1"/>
  <c r="R56" i="1"/>
  <c r="S56" i="1"/>
  <c r="T56" i="1"/>
  <c r="U56" i="1"/>
  <c r="N57" i="1"/>
  <c r="O57" i="1"/>
  <c r="P57" i="1"/>
  <c r="Q57" i="1"/>
  <c r="R57" i="1"/>
  <c r="S57" i="1"/>
  <c r="T57" i="1"/>
  <c r="U57" i="1"/>
  <c r="N58" i="1"/>
  <c r="O58" i="1"/>
  <c r="P58" i="1"/>
  <c r="Q58" i="1"/>
  <c r="R58" i="1"/>
  <c r="S58" i="1"/>
  <c r="T58" i="1"/>
  <c r="U58" i="1"/>
  <c r="N59" i="1"/>
  <c r="O59" i="1"/>
  <c r="P59" i="1"/>
  <c r="Q59" i="1"/>
  <c r="R59" i="1"/>
  <c r="S59" i="1"/>
  <c r="T59" i="1"/>
  <c r="U59" i="1"/>
  <c r="N60" i="1"/>
  <c r="O60" i="1"/>
  <c r="P60" i="1"/>
  <c r="Q60" i="1"/>
  <c r="R60" i="1"/>
  <c r="S60" i="1"/>
  <c r="T60" i="1"/>
  <c r="U60" i="1"/>
  <c r="N61" i="1"/>
  <c r="O61" i="1"/>
  <c r="P61" i="1"/>
  <c r="Q61" i="1"/>
  <c r="R61" i="1"/>
  <c r="S61" i="1"/>
  <c r="T61" i="1"/>
  <c r="U61" i="1"/>
  <c r="N62" i="1"/>
  <c r="O62" i="1"/>
  <c r="P62" i="1"/>
  <c r="Q62" i="1"/>
  <c r="R62" i="1"/>
  <c r="S62" i="1"/>
  <c r="T62" i="1"/>
  <c r="U62" i="1"/>
  <c r="N63" i="1"/>
  <c r="O63" i="1"/>
  <c r="P63" i="1"/>
  <c r="Q63" i="1"/>
  <c r="R63" i="1"/>
  <c r="S63" i="1"/>
  <c r="T63" i="1"/>
  <c r="U63" i="1"/>
  <c r="N64" i="1"/>
  <c r="O64" i="1"/>
  <c r="P64" i="1"/>
  <c r="Q64" i="1"/>
  <c r="R64" i="1"/>
  <c r="S64" i="1"/>
  <c r="T64" i="1"/>
  <c r="U64" i="1"/>
  <c r="N65" i="1"/>
  <c r="O65" i="1"/>
  <c r="P65" i="1"/>
  <c r="Q65" i="1"/>
  <c r="R65" i="1"/>
  <c r="S65" i="1"/>
  <c r="T65" i="1"/>
  <c r="U65" i="1"/>
  <c r="N66" i="1"/>
  <c r="O66" i="1"/>
  <c r="P66" i="1"/>
  <c r="Q66" i="1"/>
  <c r="R66" i="1"/>
  <c r="S66" i="1"/>
  <c r="T66" i="1"/>
  <c r="U66" i="1"/>
  <c r="N67" i="1"/>
  <c r="O67" i="1"/>
  <c r="P67" i="1"/>
  <c r="Q67" i="1"/>
  <c r="R67" i="1"/>
  <c r="S67" i="1"/>
  <c r="T67" i="1"/>
  <c r="U67" i="1"/>
  <c r="N68" i="1"/>
  <c r="O68" i="1"/>
  <c r="P68" i="1"/>
  <c r="Q68" i="1"/>
  <c r="R68" i="1"/>
  <c r="S68" i="1"/>
  <c r="T68" i="1"/>
  <c r="U68" i="1"/>
  <c r="N69" i="1"/>
  <c r="O69" i="1"/>
  <c r="P69" i="1"/>
  <c r="Q69" i="1"/>
  <c r="R69" i="1"/>
  <c r="S69" i="1"/>
  <c r="T69" i="1"/>
  <c r="U69" i="1"/>
  <c r="N70" i="1"/>
  <c r="O70" i="1"/>
  <c r="P70" i="1"/>
  <c r="Q70" i="1"/>
  <c r="R70" i="1"/>
  <c r="S70" i="1"/>
  <c r="T70" i="1"/>
  <c r="U70" i="1"/>
  <c r="N71" i="1"/>
  <c r="O71" i="1"/>
  <c r="P71" i="1"/>
  <c r="Q71" i="1"/>
  <c r="R71" i="1"/>
  <c r="S71" i="1"/>
  <c r="T71" i="1"/>
  <c r="U71" i="1"/>
  <c r="N72" i="1"/>
  <c r="O72" i="1"/>
  <c r="P72" i="1"/>
  <c r="Q72" i="1"/>
  <c r="R72" i="1"/>
  <c r="S72" i="1"/>
  <c r="T72" i="1"/>
  <c r="U72" i="1"/>
  <c r="N73" i="1"/>
  <c r="O73" i="1"/>
  <c r="P73" i="1"/>
  <c r="Q73" i="1"/>
  <c r="R73" i="1"/>
  <c r="S73" i="1"/>
  <c r="T73" i="1"/>
  <c r="U73" i="1"/>
  <c r="N74" i="1"/>
  <c r="O74" i="1"/>
  <c r="P74" i="1"/>
  <c r="Q74" i="1"/>
  <c r="R74" i="1"/>
  <c r="S74" i="1"/>
  <c r="T74" i="1"/>
  <c r="U74" i="1"/>
  <c r="N75" i="1"/>
  <c r="O75" i="1"/>
  <c r="P75" i="1"/>
  <c r="Q75" i="1"/>
  <c r="R75" i="1"/>
  <c r="S75" i="1"/>
  <c r="T75" i="1"/>
  <c r="U75" i="1"/>
  <c r="N76" i="1"/>
  <c r="O76" i="1"/>
  <c r="P76" i="1"/>
  <c r="Q76" i="1"/>
  <c r="R76" i="1"/>
  <c r="S76" i="1"/>
  <c r="T76" i="1"/>
  <c r="U76" i="1"/>
  <c r="N77" i="1"/>
  <c r="O77" i="1"/>
  <c r="P77" i="1"/>
  <c r="Q77" i="1"/>
  <c r="R77" i="1"/>
  <c r="S77" i="1"/>
  <c r="T77" i="1"/>
  <c r="U77" i="1"/>
  <c r="N78" i="1"/>
  <c r="O78" i="1"/>
  <c r="P78" i="1"/>
  <c r="Q78" i="1"/>
  <c r="R78" i="1"/>
  <c r="S78" i="1"/>
  <c r="T78" i="1"/>
  <c r="U78" i="1"/>
  <c r="N79" i="1"/>
  <c r="O79" i="1"/>
  <c r="P79" i="1"/>
  <c r="Q79" i="1"/>
  <c r="R79" i="1"/>
  <c r="S79" i="1"/>
  <c r="T79" i="1"/>
  <c r="U79" i="1"/>
  <c r="N80" i="1"/>
  <c r="O80" i="1"/>
  <c r="P80" i="1"/>
  <c r="Q80" i="1"/>
  <c r="R80" i="1"/>
  <c r="S80" i="1"/>
  <c r="T80" i="1"/>
  <c r="U80" i="1"/>
  <c r="N81" i="1"/>
  <c r="O81" i="1"/>
  <c r="P81" i="1"/>
  <c r="Q81" i="1"/>
  <c r="R81" i="1"/>
  <c r="S81" i="1"/>
  <c r="T81" i="1"/>
  <c r="U81" i="1"/>
  <c r="N82" i="1"/>
  <c r="O82" i="1"/>
  <c r="P82" i="1"/>
  <c r="Q82" i="1"/>
  <c r="R82" i="1"/>
  <c r="S82" i="1"/>
  <c r="T82" i="1"/>
  <c r="U82" i="1"/>
  <c r="N83" i="1"/>
  <c r="O83" i="1"/>
  <c r="P83" i="1"/>
  <c r="Q83" i="1"/>
  <c r="R83" i="1"/>
  <c r="S83" i="1"/>
  <c r="T83" i="1"/>
  <c r="U83" i="1"/>
  <c r="N84" i="1"/>
  <c r="O84" i="1"/>
  <c r="P84" i="1"/>
  <c r="Q84" i="1"/>
  <c r="R84" i="1"/>
  <c r="S84" i="1"/>
  <c r="T84" i="1"/>
  <c r="U84" i="1"/>
  <c r="N85" i="1"/>
  <c r="O85" i="1"/>
  <c r="P85" i="1"/>
  <c r="Q85" i="1"/>
  <c r="R85" i="1"/>
  <c r="S85" i="1"/>
  <c r="T85" i="1"/>
  <c r="U85" i="1"/>
  <c r="N86" i="1"/>
  <c r="O86" i="1"/>
  <c r="P86" i="1"/>
  <c r="Q86" i="1"/>
  <c r="R86" i="1"/>
  <c r="S86" i="1"/>
  <c r="T86" i="1"/>
  <c r="U86" i="1"/>
  <c r="M86" i="1"/>
  <c r="M85" i="1"/>
  <c r="M84" i="1"/>
  <c r="M83" i="1"/>
  <c r="M82" i="1"/>
  <c r="M81" i="1"/>
  <c r="M80" i="1"/>
  <c r="M79" i="1"/>
  <c r="M78" i="1"/>
  <c r="V78" i="1" s="1"/>
  <c r="M77" i="1"/>
  <c r="M76" i="1"/>
  <c r="M75" i="1"/>
  <c r="M74" i="1"/>
  <c r="M73" i="1"/>
  <c r="M72" i="1"/>
  <c r="M71" i="1"/>
  <c r="M70" i="1"/>
  <c r="V70" i="1" s="1"/>
  <c r="M69" i="1"/>
  <c r="M68" i="1"/>
  <c r="M67" i="1"/>
  <c r="M66" i="1"/>
  <c r="M65" i="1"/>
  <c r="M64" i="1"/>
  <c r="M63" i="1"/>
  <c r="M62" i="1"/>
  <c r="V62" i="1" s="1"/>
  <c r="M61" i="1"/>
  <c r="M60" i="1"/>
  <c r="M59" i="1"/>
  <c r="M58" i="1"/>
  <c r="M57" i="1"/>
  <c r="M56" i="1"/>
  <c r="M55" i="1"/>
  <c r="M54" i="1"/>
  <c r="V54" i="1" s="1"/>
  <c r="M53" i="1"/>
  <c r="M52" i="1"/>
  <c r="M51" i="1"/>
  <c r="M50" i="1"/>
  <c r="M49" i="1"/>
  <c r="M48" i="1"/>
  <c r="M47" i="1"/>
  <c r="M46" i="1"/>
  <c r="V46" i="1" s="1"/>
  <c r="M45" i="1"/>
  <c r="M44" i="1"/>
  <c r="M43" i="1"/>
  <c r="M42" i="1"/>
  <c r="M41" i="1"/>
  <c r="M40" i="1"/>
  <c r="M39" i="1"/>
  <c r="M38" i="1"/>
  <c r="V38" i="1" s="1"/>
  <c r="M37" i="1"/>
  <c r="M36" i="1"/>
  <c r="M35" i="1"/>
  <c r="M34" i="1"/>
  <c r="M33" i="1"/>
  <c r="M32" i="1"/>
  <c r="M31" i="1"/>
  <c r="M30" i="1"/>
  <c r="V30" i="1" s="1"/>
  <c r="M29" i="1"/>
  <c r="M28" i="1"/>
  <c r="M27" i="1"/>
  <c r="M26" i="1"/>
  <c r="M25" i="1"/>
  <c r="M24" i="1"/>
  <c r="M23" i="1"/>
  <c r="M22" i="1"/>
  <c r="V22" i="1" s="1"/>
  <c r="M21" i="1"/>
  <c r="M20" i="1"/>
  <c r="M19" i="1"/>
  <c r="M18" i="1"/>
  <c r="M17" i="1"/>
  <c r="M16" i="1"/>
  <c r="M15" i="1"/>
  <c r="M14" i="1"/>
  <c r="V14" i="1" s="1"/>
  <c r="M13" i="1"/>
  <c r="M12" i="1"/>
  <c r="M11" i="1"/>
  <c r="M10" i="1"/>
  <c r="M9" i="1"/>
  <c r="M8" i="1"/>
  <c r="M7" i="1"/>
  <c r="M6" i="1"/>
  <c r="V6" i="1" s="1"/>
  <c r="M5" i="1"/>
  <c r="M4" i="1"/>
  <c r="M3" i="1"/>
  <c r="V3" i="1" s="1"/>
  <c r="V74" i="1" l="1"/>
  <c r="V34" i="1"/>
  <c r="V66" i="1"/>
  <c r="V9" i="1"/>
  <c r="V17" i="1"/>
  <c r="V41" i="1"/>
  <c r="V65" i="1"/>
  <c r="V81" i="1"/>
  <c r="V82" i="1"/>
  <c r="V76" i="1"/>
  <c r="V4" i="1"/>
  <c r="V12" i="1"/>
  <c r="V20" i="1"/>
  <c r="V28" i="1"/>
  <c r="V36" i="1"/>
  <c r="V44" i="1"/>
  <c r="V52" i="1"/>
  <c r="V60" i="1"/>
  <c r="V68" i="1"/>
  <c r="V84" i="1"/>
  <c r="V5" i="1"/>
  <c r="V13" i="1"/>
  <c r="V21" i="1"/>
  <c r="V29" i="1"/>
  <c r="V37" i="1"/>
  <c r="V45" i="1"/>
  <c r="V53" i="1"/>
  <c r="V61" i="1"/>
  <c r="V69" i="1"/>
  <c r="V77" i="1"/>
  <c r="V85" i="1"/>
  <c r="V11" i="1"/>
  <c r="V19" i="1"/>
  <c r="V27" i="1"/>
  <c r="V35" i="1"/>
  <c r="V43" i="1"/>
  <c r="V51" i="1"/>
  <c r="V59" i="1"/>
  <c r="V67" i="1"/>
  <c r="V75" i="1"/>
  <c r="V83" i="1"/>
  <c r="V42" i="1"/>
  <c r="V26" i="1"/>
  <c r="V58" i="1"/>
  <c r="V73" i="1"/>
  <c r="V57" i="1"/>
  <c r="V50" i="1"/>
  <c r="V49" i="1"/>
  <c r="V33" i="1"/>
  <c r="V7" i="1"/>
  <c r="V15" i="1"/>
  <c r="V23" i="1"/>
  <c r="V31" i="1"/>
  <c r="V39" i="1"/>
  <c r="V47" i="1"/>
  <c r="V55" i="1"/>
  <c r="V63" i="1"/>
  <c r="V71" i="1"/>
  <c r="V79" i="1"/>
  <c r="V86" i="1"/>
  <c r="V8" i="1"/>
  <c r="V16" i="1"/>
  <c r="V24" i="1"/>
  <c r="V32" i="1"/>
  <c r="V40" i="1"/>
  <c r="V48" i="1"/>
  <c r="V56" i="1"/>
  <c r="V64" i="1"/>
  <c r="V72" i="1"/>
  <c r="V80" i="1"/>
  <c r="V25" i="1"/>
  <c r="V10" i="1"/>
  <c r="V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tcvrcek</author>
  </authors>
  <commentList>
    <comment ref="B1" authorId="0" shapeId="0" xr:uid="{A082CFFC-EF9A-2841-A299-978B6F0C21F6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 Good, David F. </t>
        </r>
        <r>
          <rPr>
            <i/>
            <sz val="8"/>
            <color rgb="FF000000"/>
            <rFont val="Tahoma"/>
            <family val="2"/>
          </rPr>
          <t>The Economic Rise of The Habsburg Empire</t>
        </r>
        <r>
          <rPr>
            <sz val="8"/>
            <color rgb="FF000000"/>
            <rFont val="Tahoma"/>
            <family val="2"/>
          </rPr>
          <t xml:space="preserve">, 1750 - 1914, Berkeley: University of California Press, 1984: Table A.2, p. 259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He cites as his source
</t>
        </r>
        <r>
          <rPr>
            <sz val="8"/>
            <color rgb="FF000000"/>
            <rFont val="Tahoma"/>
            <family val="2"/>
          </rPr>
          <t xml:space="preserve">Komlos, John. "The Habsburg Monarchy as a Customs Union: Economic Development in Austria-Hungary in the Nineteenth Century." Unpublished Ph.D. thesis, University of Chicago, 1978: Table 58 - Manufacturing, mining and construction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Komlos then apparently published his thesis as a b ook of the same name in  1983 where he does not have a table 58 but he has a Table E.4  which has mfg, mining and construction separated into individual sectors.</t>
        </r>
      </text>
    </comment>
    <comment ref="C1" authorId="0" shapeId="0" xr:uid="{50AD1689-B39B-F545-9609-61D51B5FDEC9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 Good, David F. </t>
        </r>
        <r>
          <rPr>
            <i/>
            <sz val="8"/>
            <color rgb="FF000000"/>
            <rFont val="Tahoma"/>
            <family val="2"/>
          </rPr>
          <t>The Economic Rise of The Habsburg Empire</t>
        </r>
        <r>
          <rPr>
            <sz val="8"/>
            <color rgb="FF000000"/>
            <rFont val="Tahoma"/>
            <family val="2"/>
          </rPr>
          <t xml:space="preserve">, 1750 - 1914, Berkeley: University of California Press, 1984: Table A.2, p. 259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He cites as his source
</t>
        </r>
        <r>
          <rPr>
            <sz val="8"/>
            <color rgb="FF000000"/>
            <rFont val="Tahoma"/>
            <family val="2"/>
          </rPr>
          <t xml:space="preserve">Komlos, John. "The Habsburg Monarchy as a Customs Union: Economic Development in Austria-Hungary in the Nineteenth Century." Unpublished Ph.D. thesis, University of Chicago, 1978: Table 58 - Manufacturing, mining and construction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Komlos then apparently published his thesis as a b ook of the same name in  1983 where he does not have a table 58 but he has a Table E.4  which has mfg, mining and construction separated into individual sectors.</t>
        </r>
      </text>
    </comment>
    <comment ref="D1" authorId="0" shapeId="0" xr:uid="{A5C765F2-6894-6441-B719-1D9E33343104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E.4</t>
        </r>
      </text>
    </comment>
    <comment ref="E1" authorId="0" shapeId="0" xr:uid="{DBC046F6-880B-2247-B28C-EB237A6580E3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F1" authorId="0" shapeId="0" xr:uid="{C370F2A0-4CB7-4242-A69A-7FD6D55F9250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G1" authorId="0" shapeId="0" xr:uid="{68A261F8-B906-E847-BB97-718A46E0BF2A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H1" authorId="0" shapeId="0" xr:uid="{A42E2C5E-838D-2F42-B710-E0EDF859B625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Source:
Komlos, John. The Habsburg Monarchy as a Customs Union,  Princeton: Princeton University Press, 1983: Table E.6</t>
        </r>
      </text>
    </comment>
    <comment ref="I1" authorId="0" shapeId="0" xr:uid="{8ECCEBE6-713D-6846-9D9C-9BC567BA711F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Source:
Komlos, John. The Habsburg Monarchy as a Customs Union,  Princeton: Princeton University Press, 1983: Table E.6</t>
        </r>
      </text>
    </comment>
    <comment ref="J1" authorId="0" shapeId="0" xr:uid="{001FAD56-9633-7549-9F3C-93C4DC672D20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K1" authorId="0" shapeId="0" xr:uid="{8F6DB6B3-B58F-7D4A-B47F-8488676771D2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L1" authorId="0" shapeId="0" xr:uid="{8378AE2C-594A-BF44-B238-67692A2F0BB1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Source:
Komlos, John. The Habsburg Monarchy as a Customs Union,  Princeton: Princeton University Press, 1983: Table E.6</t>
        </r>
      </text>
    </comment>
    <comment ref="M1" authorId="0" shapeId="0" xr:uid="{5A30EF66-9522-8440-90B0-84E8260DEB1B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 xml:space="preserve">Komlos, John. The Habsburg Monarchy as a Customs Union,  Princeton: Princeton University Press, 1983: Table E.6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 did my own sumamtion here but it is pretty much in line with what Komlos has.</t>
        </r>
      </text>
    </comment>
    <comment ref="N1" authorId="0" shapeId="0" xr:uid="{94659C47-EAF1-1741-A2AB-657DD40CC33F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Calculated from  real values, taken from Komlos (1983)</t>
        </r>
      </text>
    </comment>
    <comment ref="O1" authorId="0" shapeId="0" xr:uid="{9FACD85D-6A2F-4444-A431-6DD86F52DC01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Calculated from  real values, taken from Komlos (1983)</t>
        </r>
      </text>
    </comment>
    <comment ref="P1" authorId="0" shapeId="0" xr:uid="{085343F6-BE6C-3549-96D1-B17B0BC23FBE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Calculated from  real values, taken from Komlos (1983)</t>
        </r>
      </text>
    </comment>
    <comment ref="Q1" authorId="0" shapeId="0" xr:uid="{6DC3108C-BEA2-AA45-B6DB-7566E44F8140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Calculated from  real values, taken from Komlos (1983)</t>
        </r>
      </text>
    </comment>
    <comment ref="R1" authorId="0" shapeId="0" xr:uid="{F64F01ED-9E59-D746-8D8A-C8D1DAC39A44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Calculated from  real values, taken from Komlos (1983)</t>
        </r>
      </text>
    </comment>
    <comment ref="S1" authorId="0" shapeId="0" xr:uid="{755A850F-8D40-6341-9FF2-4A584637B7B0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Calculated from  real values, taken from Komlos (1983)</t>
        </r>
      </text>
    </comment>
    <comment ref="T1" authorId="0" shapeId="0" xr:uid="{E6FF95C7-0ACA-A24C-83D5-9524ED07880F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Calculated from  real values, taken from Komlos (1983)</t>
        </r>
      </text>
    </comment>
    <comment ref="U1" authorId="0" shapeId="0" xr:uid="{871EEC87-AE97-D94C-BC43-B586CD8426EF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Calculated from  real values, taken from Komlos (1983)</t>
        </r>
      </text>
    </comment>
    <comment ref="V1" authorId="0" shapeId="0" xr:uid="{F0C17DE3-8D3E-B742-B86A-1BF1AB6A7B2B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Calculated from  real values, taken from Komlos (1983)</t>
        </r>
      </text>
    </comment>
    <comment ref="AI1" authorId="0" shapeId="0" xr:uid="{CA93197C-2A2C-7A42-BBC7-CF104D2AF467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Princeton: Princeton University Press, 1983: Table E.14</t>
        </r>
      </text>
    </comment>
    <comment ref="AK1" authorId="0" shapeId="0" xr:uid="{DB3A5A43-62AD-5041-8D1E-EC6F6C0D68D5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AL1" authorId="0" shapeId="0" xr:uid="{AD321EF1-B526-FE42-A110-543324C765B8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AM1" authorId="0" shapeId="0" xr:uid="{2D2711C4-11D7-394A-A06C-8B974B5E0E29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AN1" authorId="0" shapeId="0" xr:uid="{7ED13E80-0738-9C41-B8E6-35076B2A8EA2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AO1" authorId="0" shapeId="0" xr:uid="{80CDAF59-9792-944A-8084-7A94200CE759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AP1" authorId="0" shapeId="0" xr:uid="{0292B5D0-B241-D040-B48E-A2978D7CDB09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Source:
Komlos, John. The Habsburg Monarchy as a Customs Union,  Princeton: Princeton University Press, 1983: Table E.6</t>
        </r>
      </text>
    </comment>
    <comment ref="AQ1" authorId="0" shapeId="0" xr:uid="{7C2C11C2-A3F5-B04A-8AF1-43A66D76CB68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>Komlos, John. The Habsburg Monarchy as a Customs Union,  Princeton: Princeton University Press, 1983: Table E.6</t>
        </r>
      </text>
    </comment>
    <comment ref="AR1" authorId="0" shapeId="0" xr:uid="{C8A0479D-ECCA-3147-B933-486EB5407647}">
      <text>
        <r>
          <rPr>
            <b/>
            <sz val="8"/>
            <color indexed="81"/>
            <rFont val="Tahoma"/>
            <family val="2"/>
          </rPr>
          <t>tcvrcek:</t>
        </r>
        <r>
          <rPr>
            <sz val="8"/>
            <color indexed="81"/>
            <rFont val="Tahoma"/>
            <family val="2"/>
          </rPr>
          <t xml:space="preserve">
Source:
Komlos, John. The Habsburg Monarchy as a Customs Union,  Princeton: Princeton University Press, 1983: Table E.6</t>
        </r>
      </text>
    </comment>
    <comment ref="AS1" authorId="0" shapeId="0" xr:uid="{6602D1F1-A7CB-4945-96CA-63FA0246B5C5}">
      <text>
        <r>
          <rPr>
            <b/>
            <sz val="8"/>
            <color rgb="FF000000"/>
            <rFont val="Tahoma"/>
            <family val="2"/>
          </rPr>
          <t>tcvrcek: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Source:
</t>
        </r>
        <r>
          <rPr>
            <sz val="8"/>
            <color rgb="FF000000"/>
            <rFont val="Tahoma"/>
            <family val="2"/>
          </rPr>
          <t xml:space="preserve">Komlos, John. The Habsburg Monarchy as a Customs Union,  Princeton: Princeton University Press, 1983: Table E.6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 did my own sumamtion here but it is pretty much in line with what Komlos has.</t>
        </r>
      </text>
    </comment>
  </commentList>
</comments>
</file>

<file path=xl/sharedStrings.xml><?xml version="1.0" encoding="utf-8"?>
<sst xmlns="http://schemas.openxmlformats.org/spreadsheetml/2006/main" count="116" uniqueCount="66">
  <si>
    <t>Year</t>
  </si>
  <si>
    <t>Industrial production in Austria</t>
  </si>
  <si>
    <t>Industrial production in Hungary</t>
  </si>
  <si>
    <t>Index of manufacturing production in Austria</t>
  </si>
  <si>
    <t>Iron production in Austria</t>
  </si>
  <si>
    <t>Sugar production in Austria</t>
  </si>
  <si>
    <t>Cotton textiles production in Austria</t>
  </si>
  <si>
    <t>Woolen textiles production in Austria</t>
  </si>
  <si>
    <t>Flour production in Austria</t>
  </si>
  <si>
    <t>Beer production in Austria</t>
  </si>
  <si>
    <t>Distilled spirits production in Austria</t>
  </si>
  <si>
    <t>Electricity production in Austria</t>
  </si>
  <si>
    <t>Sum of manufacturing production in Austria</t>
  </si>
  <si>
    <t>Index of iron production in Austria</t>
  </si>
  <si>
    <t>Index of sugar production in Austria</t>
  </si>
  <si>
    <t>Index of cotton textiles production in Austria</t>
  </si>
  <si>
    <t>Index of woolen textiles production in Austria</t>
  </si>
  <si>
    <t>Index of flour production in Austria</t>
  </si>
  <si>
    <t>Index of beer production in Austria</t>
  </si>
  <si>
    <t>Index of distilled spirits production in Austria</t>
  </si>
  <si>
    <t>Index of electricity production in Austria</t>
  </si>
  <si>
    <t>Index of total manufacturing production in Austria</t>
  </si>
  <si>
    <t>Vallue added in Railroad construction and Repair, 1913 prices</t>
  </si>
  <si>
    <t>Units</t>
  </si>
  <si>
    <t>mil. Kr, 1913 prices</t>
  </si>
  <si>
    <t>1913 = 100</t>
  </si>
  <si>
    <t>1913 prices</t>
  </si>
  <si>
    <t>Austria</t>
  </si>
  <si>
    <t>Hungary</t>
  </si>
  <si>
    <t>Beer production in Hungary</t>
  </si>
  <si>
    <t>Iron production in Hungary</t>
  </si>
  <si>
    <t>Distilled spirits production in Hungary</t>
  </si>
  <si>
    <t>Sugar production in Hungary</t>
  </si>
  <si>
    <t>Cotton textiles production in Hungary</t>
  </si>
  <si>
    <t>Flour production in Hungary</t>
  </si>
  <si>
    <t>Woolen textiles production in Hungary</t>
  </si>
  <si>
    <t>Electricity production in Hungary</t>
  </si>
  <si>
    <t>Sum of manufacturing production in Hungary</t>
  </si>
  <si>
    <t>mill quintals</t>
  </si>
  <si>
    <t>mill K</t>
  </si>
  <si>
    <t>Anthracite production in Hungary</t>
  </si>
  <si>
    <t>Anthracite production in Austria</t>
  </si>
  <si>
    <t>Lignite production in Austria</t>
  </si>
  <si>
    <t>Total value added in Hungary (with ore)</t>
  </si>
  <si>
    <t>Lignite production in Hungary</t>
  </si>
  <si>
    <t>Gold production in Hungary</t>
  </si>
  <si>
    <t>Silver production in Hungary</t>
  </si>
  <si>
    <t>Copper production in Hungary</t>
  </si>
  <si>
    <t>Lead production in Hungary</t>
  </si>
  <si>
    <t>Oil production in Hungary</t>
  </si>
  <si>
    <t>Iron Ore production in Hungary</t>
  </si>
  <si>
    <t>Briquette production in Hungary</t>
  </si>
  <si>
    <t>Coke production in Hungary</t>
  </si>
  <si>
    <t>Salt production in Hungary</t>
  </si>
  <si>
    <t>Total value added in Hungary (without ore)</t>
  </si>
  <si>
    <t>Salt production in Austria</t>
  </si>
  <si>
    <t>Iron Ore production in Austria</t>
  </si>
  <si>
    <t>Lead ore production in Austria</t>
  </si>
  <si>
    <t>Copper ore production in Austria</t>
  </si>
  <si>
    <t>Silver ore production in Austria</t>
  </si>
  <si>
    <t>Zinc ore production in Austria</t>
  </si>
  <si>
    <t>Oil production in Austria</t>
  </si>
  <si>
    <t>Mercury ore production in Austria</t>
  </si>
  <si>
    <t>10.4.93</t>
  </si>
  <si>
    <t>Index of Mining Production in Austria</t>
  </si>
  <si>
    <t>1913=100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</si>
</sst>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00"/>
    <numFmt numFmtId="167" formatCode="0.0000"/>
  </numFmts>
  <fonts count="6" x14ac:knownFonts="1"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i/>
      <sz val="8"/>
      <color rgb="FF00000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2" fontId="0" fillId="5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CA30-A33B-B345-856F-AC03BA7CDB18}">
  <dimension ref="A1:BR86"/>
  <sheetViews>
    <sheetView tabSelected="1"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baseColWidth="10" defaultColWidth="9.1640625" defaultRowHeight="13" x14ac:dyDescent="0.15"/>
  <cols>
    <col min="1" max="1" width="7" style="9" customWidth="1"/>
    <col min="2" max="2" width="14.1640625" style="10" customWidth="1"/>
    <col min="3" max="3" width="13.6640625" style="10" customWidth="1"/>
    <col min="4" max="4" width="14.5" style="10" customWidth="1"/>
    <col min="5" max="6" width="10.6640625" style="10" customWidth="1"/>
    <col min="7" max="7" width="12.5" style="10" customWidth="1"/>
    <col min="8" max="8" width="13" style="10" customWidth="1"/>
    <col min="9" max="9" width="12" style="10" customWidth="1"/>
    <col min="10" max="10" width="12.1640625" style="10" customWidth="1"/>
    <col min="11" max="11" width="13.5" style="9" customWidth="1"/>
    <col min="12" max="12" width="10.6640625" style="9" customWidth="1"/>
    <col min="13" max="13" width="12.83203125" style="9" customWidth="1"/>
    <col min="14" max="16" width="12.5" style="9" customWidth="1"/>
    <col min="17" max="17" width="14.5" style="9" customWidth="1"/>
    <col min="18" max="18" width="12.6640625" style="9" customWidth="1"/>
    <col min="19" max="19" width="12.83203125" style="9" customWidth="1"/>
    <col min="20" max="20" width="13.1640625" style="9" customWidth="1"/>
    <col min="21" max="21" width="13.5" style="9" customWidth="1"/>
    <col min="22" max="22" width="13.6640625" style="9" customWidth="1"/>
    <col min="23" max="34" width="13.6640625" style="25" customWidth="1"/>
    <col min="35" max="35" width="10.1640625" style="10" customWidth="1"/>
    <col min="36" max="36" width="9.1640625" style="10"/>
    <col min="37" max="37" width="10.6640625" style="17" customWidth="1"/>
    <col min="38" max="38" width="10.6640625" style="10" customWidth="1"/>
    <col min="39" max="39" width="12.33203125" style="17" customWidth="1"/>
    <col min="40" max="40" width="12.1640625" style="10" customWidth="1"/>
    <col min="41" max="41" width="11.83203125" style="10" customWidth="1"/>
    <col min="42" max="42" width="11.5" style="10" customWidth="1"/>
    <col min="43" max="43" width="12.33203125" style="17" customWidth="1"/>
    <col min="44" max="44" width="11.83203125" style="10" customWidth="1"/>
    <col min="45" max="45" width="13.6640625" style="9" customWidth="1"/>
    <col min="46" max="46" width="10.83203125" style="10" customWidth="1"/>
    <col min="47" max="47" width="10.6640625" style="10" customWidth="1"/>
    <col min="48" max="48" width="10.83203125" style="21" customWidth="1"/>
    <col min="49" max="49" width="10.6640625" style="19" customWidth="1"/>
    <col min="50" max="50" width="10.83203125" style="23" customWidth="1"/>
    <col min="51" max="51" width="10.6640625" style="23" customWidth="1"/>
    <col min="52" max="52" width="10.83203125" style="9" customWidth="1"/>
    <col min="53" max="53" width="10.6640625" style="10" customWidth="1"/>
    <col min="54" max="54" width="10.83203125" style="10" customWidth="1"/>
    <col min="55" max="55" width="10.6640625" style="10" customWidth="1"/>
    <col min="56" max="56" width="10.83203125" style="10" customWidth="1"/>
    <col min="57" max="57" width="10.6640625" style="10" customWidth="1"/>
    <col min="58" max="58" width="12.83203125" style="10" customWidth="1"/>
    <col min="59" max="59" width="10.6640625" style="10" customWidth="1"/>
    <col min="60" max="60" width="10.33203125" style="10" customWidth="1"/>
    <col min="61" max="61" width="11" style="10" customWidth="1"/>
    <col min="62" max="62" width="10.6640625" style="10" customWidth="1"/>
    <col min="63" max="63" width="11.33203125" style="10" customWidth="1"/>
    <col min="64" max="64" width="10.1640625" style="10" customWidth="1"/>
    <col min="65" max="65" width="10.5" style="10" customWidth="1"/>
    <col min="66" max="66" width="10" style="10" customWidth="1"/>
    <col min="67" max="67" width="11.6640625" style="10" customWidth="1"/>
    <col min="68" max="68" width="11.5" style="10" customWidth="1"/>
    <col min="69" max="69" width="12.33203125" style="10" customWidth="1"/>
    <col min="70" max="70" width="11.6640625" style="10" customWidth="1"/>
    <col min="71" max="264" width="9.1640625" style="9"/>
    <col min="265" max="265" width="7" style="9" customWidth="1"/>
    <col min="266" max="266" width="14.1640625" style="9" customWidth="1"/>
    <col min="267" max="267" width="13.6640625" style="9" customWidth="1"/>
    <col min="268" max="268" width="14.5" style="9" customWidth="1"/>
    <col min="269" max="270" width="10.6640625" style="9" customWidth="1"/>
    <col min="271" max="271" width="12.5" style="9" customWidth="1"/>
    <col min="272" max="272" width="13" style="9" customWidth="1"/>
    <col min="273" max="273" width="12" style="9" customWidth="1"/>
    <col min="274" max="274" width="12.1640625" style="9" customWidth="1"/>
    <col min="275" max="275" width="13.5" style="9" customWidth="1"/>
    <col min="276" max="276" width="10.6640625" style="9" customWidth="1"/>
    <col min="277" max="277" width="12.83203125" style="9" customWidth="1"/>
    <col min="278" max="280" width="12.5" style="9" customWidth="1"/>
    <col min="281" max="281" width="14.5" style="9" customWidth="1"/>
    <col min="282" max="282" width="12.6640625" style="9" customWidth="1"/>
    <col min="283" max="283" width="12.83203125" style="9" customWidth="1"/>
    <col min="284" max="284" width="13.1640625" style="9" customWidth="1"/>
    <col min="285" max="285" width="13.5" style="9" customWidth="1"/>
    <col min="286" max="286" width="13.6640625" style="9" customWidth="1"/>
    <col min="287" max="287" width="10.1640625" style="9" customWidth="1"/>
    <col min="288" max="520" width="9.1640625" style="9"/>
    <col min="521" max="521" width="7" style="9" customWidth="1"/>
    <col min="522" max="522" width="14.1640625" style="9" customWidth="1"/>
    <col min="523" max="523" width="13.6640625" style="9" customWidth="1"/>
    <col min="524" max="524" width="14.5" style="9" customWidth="1"/>
    <col min="525" max="526" width="10.6640625" style="9" customWidth="1"/>
    <col min="527" max="527" width="12.5" style="9" customWidth="1"/>
    <col min="528" max="528" width="13" style="9" customWidth="1"/>
    <col min="529" max="529" width="12" style="9" customWidth="1"/>
    <col min="530" max="530" width="12.1640625" style="9" customWidth="1"/>
    <col min="531" max="531" width="13.5" style="9" customWidth="1"/>
    <col min="532" max="532" width="10.6640625" style="9" customWidth="1"/>
    <col min="533" max="533" width="12.83203125" style="9" customWidth="1"/>
    <col min="534" max="536" width="12.5" style="9" customWidth="1"/>
    <col min="537" max="537" width="14.5" style="9" customWidth="1"/>
    <col min="538" max="538" width="12.6640625" style="9" customWidth="1"/>
    <col min="539" max="539" width="12.83203125" style="9" customWidth="1"/>
    <col min="540" max="540" width="13.1640625" style="9" customWidth="1"/>
    <col min="541" max="541" width="13.5" style="9" customWidth="1"/>
    <col min="542" max="542" width="13.6640625" style="9" customWidth="1"/>
    <col min="543" max="543" width="10.1640625" style="9" customWidth="1"/>
    <col min="544" max="776" width="9.1640625" style="9"/>
    <col min="777" max="777" width="7" style="9" customWidth="1"/>
    <col min="778" max="778" width="14.1640625" style="9" customWidth="1"/>
    <col min="779" max="779" width="13.6640625" style="9" customWidth="1"/>
    <col min="780" max="780" width="14.5" style="9" customWidth="1"/>
    <col min="781" max="782" width="10.6640625" style="9" customWidth="1"/>
    <col min="783" max="783" width="12.5" style="9" customWidth="1"/>
    <col min="784" max="784" width="13" style="9" customWidth="1"/>
    <col min="785" max="785" width="12" style="9" customWidth="1"/>
    <col min="786" max="786" width="12.1640625" style="9" customWidth="1"/>
    <col min="787" max="787" width="13.5" style="9" customWidth="1"/>
    <col min="788" max="788" width="10.6640625" style="9" customWidth="1"/>
    <col min="789" max="789" width="12.83203125" style="9" customWidth="1"/>
    <col min="790" max="792" width="12.5" style="9" customWidth="1"/>
    <col min="793" max="793" width="14.5" style="9" customWidth="1"/>
    <col min="794" max="794" width="12.6640625" style="9" customWidth="1"/>
    <col min="795" max="795" width="12.83203125" style="9" customWidth="1"/>
    <col min="796" max="796" width="13.1640625" style="9" customWidth="1"/>
    <col min="797" max="797" width="13.5" style="9" customWidth="1"/>
    <col min="798" max="798" width="13.6640625" style="9" customWidth="1"/>
    <col min="799" max="799" width="10.1640625" style="9" customWidth="1"/>
    <col min="800" max="1032" width="9.1640625" style="9"/>
    <col min="1033" max="1033" width="7" style="9" customWidth="1"/>
    <col min="1034" max="1034" width="14.1640625" style="9" customWidth="1"/>
    <col min="1035" max="1035" width="13.6640625" style="9" customWidth="1"/>
    <col min="1036" max="1036" width="14.5" style="9" customWidth="1"/>
    <col min="1037" max="1038" width="10.6640625" style="9" customWidth="1"/>
    <col min="1039" max="1039" width="12.5" style="9" customWidth="1"/>
    <col min="1040" max="1040" width="13" style="9" customWidth="1"/>
    <col min="1041" max="1041" width="12" style="9" customWidth="1"/>
    <col min="1042" max="1042" width="12.1640625" style="9" customWidth="1"/>
    <col min="1043" max="1043" width="13.5" style="9" customWidth="1"/>
    <col min="1044" max="1044" width="10.6640625" style="9" customWidth="1"/>
    <col min="1045" max="1045" width="12.83203125" style="9" customWidth="1"/>
    <col min="1046" max="1048" width="12.5" style="9" customWidth="1"/>
    <col min="1049" max="1049" width="14.5" style="9" customWidth="1"/>
    <col min="1050" max="1050" width="12.6640625" style="9" customWidth="1"/>
    <col min="1051" max="1051" width="12.83203125" style="9" customWidth="1"/>
    <col min="1052" max="1052" width="13.1640625" style="9" customWidth="1"/>
    <col min="1053" max="1053" width="13.5" style="9" customWidth="1"/>
    <col min="1054" max="1054" width="13.6640625" style="9" customWidth="1"/>
    <col min="1055" max="1055" width="10.1640625" style="9" customWidth="1"/>
    <col min="1056" max="1288" width="9.1640625" style="9"/>
    <col min="1289" max="1289" width="7" style="9" customWidth="1"/>
    <col min="1290" max="1290" width="14.1640625" style="9" customWidth="1"/>
    <col min="1291" max="1291" width="13.6640625" style="9" customWidth="1"/>
    <col min="1292" max="1292" width="14.5" style="9" customWidth="1"/>
    <col min="1293" max="1294" width="10.6640625" style="9" customWidth="1"/>
    <col min="1295" max="1295" width="12.5" style="9" customWidth="1"/>
    <col min="1296" max="1296" width="13" style="9" customWidth="1"/>
    <col min="1297" max="1297" width="12" style="9" customWidth="1"/>
    <col min="1298" max="1298" width="12.1640625" style="9" customWidth="1"/>
    <col min="1299" max="1299" width="13.5" style="9" customWidth="1"/>
    <col min="1300" max="1300" width="10.6640625" style="9" customWidth="1"/>
    <col min="1301" max="1301" width="12.83203125" style="9" customWidth="1"/>
    <col min="1302" max="1304" width="12.5" style="9" customWidth="1"/>
    <col min="1305" max="1305" width="14.5" style="9" customWidth="1"/>
    <col min="1306" max="1306" width="12.6640625" style="9" customWidth="1"/>
    <col min="1307" max="1307" width="12.83203125" style="9" customWidth="1"/>
    <col min="1308" max="1308" width="13.1640625" style="9" customWidth="1"/>
    <col min="1309" max="1309" width="13.5" style="9" customWidth="1"/>
    <col min="1310" max="1310" width="13.6640625" style="9" customWidth="1"/>
    <col min="1311" max="1311" width="10.1640625" style="9" customWidth="1"/>
    <col min="1312" max="1544" width="9.1640625" style="9"/>
    <col min="1545" max="1545" width="7" style="9" customWidth="1"/>
    <col min="1546" max="1546" width="14.1640625" style="9" customWidth="1"/>
    <col min="1547" max="1547" width="13.6640625" style="9" customWidth="1"/>
    <col min="1548" max="1548" width="14.5" style="9" customWidth="1"/>
    <col min="1549" max="1550" width="10.6640625" style="9" customWidth="1"/>
    <col min="1551" max="1551" width="12.5" style="9" customWidth="1"/>
    <col min="1552" max="1552" width="13" style="9" customWidth="1"/>
    <col min="1553" max="1553" width="12" style="9" customWidth="1"/>
    <col min="1554" max="1554" width="12.1640625" style="9" customWidth="1"/>
    <col min="1555" max="1555" width="13.5" style="9" customWidth="1"/>
    <col min="1556" max="1556" width="10.6640625" style="9" customWidth="1"/>
    <col min="1557" max="1557" width="12.83203125" style="9" customWidth="1"/>
    <col min="1558" max="1560" width="12.5" style="9" customWidth="1"/>
    <col min="1561" max="1561" width="14.5" style="9" customWidth="1"/>
    <col min="1562" max="1562" width="12.6640625" style="9" customWidth="1"/>
    <col min="1563" max="1563" width="12.83203125" style="9" customWidth="1"/>
    <col min="1564" max="1564" width="13.1640625" style="9" customWidth="1"/>
    <col min="1565" max="1565" width="13.5" style="9" customWidth="1"/>
    <col min="1566" max="1566" width="13.6640625" style="9" customWidth="1"/>
    <col min="1567" max="1567" width="10.1640625" style="9" customWidth="1"/>
    <col min="1568" max="1800" width="9.1640625" style="9"/>
    <col min="1801" max="1801" width="7" style="9" customWidth="1"/>
    <col min="1802" max="1802" width="14.1640625" style="9" customWidth="1"/>
    <col min="1803" max="1803" width="13.6640625" style="9" customWidth="1"/>
    <col min="1804" max="1804" width="14.5" style="9" customWidth="1"/>
    <col min="1805" max="1806" width="10.6640625" style="9" customWidth="1"/>
    <col min="1807" max="1807" width="12.5" style="9" customWidth="1"/>
    <col min="1808" max="1808" width="13" style="9" customWidth="1"/>
    <col min="1809" max="1809" width="12" style="9" customWidth="1"/>
    <col min="1810" max="1810" width="12.1640625" style="9" customWidth="1"/>
    <col min="1811" max="1811" width="13.5" style="9" customWidth="1"/>
    <col min="1812" max="1812" width="10.6640625" style="9" customWidth="1"/>
    <col min="1813" max="1813" width="12.83203125" style="9" customWidth="1"/>
    <col min="1814" max="1816" width="12.5" style="9" customWidth="1"/>
    <col min="1817" max="1817" width="14.5" style="9" customWidth="1"/>
    <col min="1818" max="1818" width="12.6640625" style="9" customWidth="1"/>
    <col min="1819" max="1819" width="12.83203125" style="9" customWidth="1"/>
    <col min="1820" max="1820" width="13.1640625" style="9" customWidth="1"/>
    <col min="1821" max="1821" width="13.5" style="9" customWidth="1"/>
    <col min="1822" max="1822" width="13.6640625" style="9" customWidth="1"/>
    <col min="1823" max="1823" width="10.1640625" style="9" customWidth="1"/>
    <col min="1824" max="2056" width="9.1640625" style="9"/>
    <col min="2057" max="2057" width="7" style="9" customWidth="1"/>
    <col min="2058" max="2058" width="14.1640625" style="9" customWidth="1"/>
    <col min="2059" max="2059" width="13.6640625" style="9" customWidth="1"/>
    <col min="2060" max="2060" width="14.5" style="9" customWidth="1"/>
    <col min="2061" max="2062" width="10.6640625" style="9" customWidth="1"/>
    <col min="2063" max="2063" width="12.5" style="9" customWidth="1"/>
    <col min="2064" max="2064" width="13" style="9" customWidth="1"/>
    <col min="2065" max="2065" width="12" style="9" customWidth="1"/>
    <col min="2066" max="2066" width="12.1640625" style="9" customWidth="1"/>
    <col min="2067" max="2067" width="13.5" style="9" customWidth="1"/>
    <col min="2068" max="2068" width="10.6640625" style="9" customWidth="1"/>
    <col min="2069" max="2069" width="12.83203125" style="9" customWidth="1"/>
    <col min="2070" max="2072" width="12.5" style="9" customWidth="1"/>
    <col min="2073" max="2073" width="14.5" style="9" customWidth="1"/>
    <col min="2074" max="2074" width="12.6640625" style="9" customWidth="1"/>
    <col min="2075" max="2075" width="12.83203125" style="9" customWidth="1"/>
    <col min="2076" max="2076" width="13.1640625" style="9" customWidth="1"/>
    <col min="2077" max="2077" width="13.5" style="9" customWidth="1"/>
    <col min="2078" max="2078" width="13.6640625" style="9" customWidth="1"/>
    <col min="2079" max="2079" width="10.1640625" style="9" customWidth="1"/>
    <col min="2080" max="2312" width="9.1640625" style="9"/>
    <col min="2313" max="2313" width="7" style="9" customWidth="1"/>
    <col min="2314" max="2314" width="14.1640625" style="9" customWidth="1"/>
    <col min="2315" max="2315" width="13.6640625" style="9" customWidth="1"/>
    <col min="2316" max="2316" width="14.5" style="9" customWidth="1"/>
    <col min="2317" max="2318" width="10.6640625" style="9" customWidth="1"/>
    <col min="2319" max="2319" width="12.5" style="9" customWidth="1"/>
    <col min="2320" max="2320" width="13" style="9" customWidth="1"/>
    <col min="2321" max="2321" width="12" style="9" customWidth="1"/>
    <col min="2322" max="2322" width="12.1640625" style="9" customWidth="1"/>
    <col min="2323" max="2323" width="13.5" style="9" customWidth="1"/>
    <col min="2324" max="2324" width="10.6640625" style="9" customWidth="1"/>
    <col min="2325" max="2325" width="12.83203125" style="9" customWidth="1"/>
    <col min="2326" max="2328" width="12.5" style="9" customWidth="1"/>
    <col min="2329" max="2329" width="14.5" style="9" customWidth="1"/>
    <col min="2330" max="2330" width="12.6640625" style="9" customWidth="1"/>
    <col min="2331" max="2331" width="12.83203125" style="9" customWidth="1"/>
    <col min="2332" max="2332" width="13.1640625" style="9" customWidth="1"/>
    <col min="2333" max="2333" width="13.5" style="9" customWidth="1"/>
    <col min="2334" max="2334" width="13.6640625" style="9" customWidth="1"/>
    <col min="2335" max="2335" width="10.1640625" style="9" customWidth="1"/>
    <col min="2336" max="2568" width="9.1640625" style="9"/>
    <col min="2569" max="2569" width="7" style="9" customWidth="1"/>
    <col min="2570" max="2570" width="14.1640625" style="9" customWidth="1"/>
    <col min="2571" max="2571" width="13.6640625" style="9" customWidth="1"/>
    <col min="2572" max="2572" width="14.5" style="9" customWidth="1"/>
    <col min="2573" max="2574" width="10.6640625" style="9" customWidth="1"/>
    <col min="2575" max="2575" width="12.5" style="9" customWidth="1"/>
    <col min="2576" max="2576" width="13" style="9" customWidth="1"/>
    <col min="2577" max="2577" width="12" style="9" customWidth="1"/>
    <col min="2578" max="2578" width="12.1640625" style="9" customWidth="1"/>
    <col min="2579" max="2579" width="13.5" style="9" customWidth="1"/>
    <col min="2580" max="2580" width="10.6640625" style="9" customWidth="1"/>
    <col min="2581" max="2581" width="12.83203125" style="9" customWidth="1"/>
    <col min="2582" max="2584" width="12.5" style="9" customWidth="1"/>
    <col min="2585" max="2585" width="14.5" style="9" customWidth="1"/>
    <col min="2586" max="2586" width="12.6640625" style="9" customWidth="1"/>
    <col min="2587" max="2587" width="12.83203125" style="9" customWidth="1"/>
    <col min="2588" max="2588" width="13.1640625" style="9" customWidth="1"/>
    <col min="2589" max="2589" width="13.5" style="9" customWidth="1"/>
    <col min="2590" max="2590" width="13.6640625" style="9" customWidth="1"/>
    <col min="2591" max="2591" width="10.1640625" style="9" customWidth="1"/>
    <col min="2592" max="2824" width="9.1640625" style="9"/>
    <col min="2825" max="2825" width="7" style="9" customWidth="1"/>
    <col min="2826" max="2826" width="14.1640625" style="9" customWidth="1"/>
    <col min="2827" max="2827" width="13.6640625" style="9" customWidth="1"/>
    <col min="2828" max="2828" width="14.5" style="9" customWidth="1"/>
    <col min="2829" max="2830" width="10.6640625" style="9" customWidth="1"/>
    <col min="2831" max="2831" width="12.5" style="9" customWidth="1"/>
    <col min="2832" max="2832" width="13" style="9" customWidth="1"/>
    <col min="2833" max="2833" width="12" style="9" customWidth="1"/>
    <col min="2834" max="2834" width="12.1640625" style="9" customWidth="1"/>
    <col min="2835" max="2835" width="13.5" style="9" customWidth="1"/>
    <col min="2836" max="2836" width="10.6640625" style="9" customWidth="1"/>
    <col min="2837" max="2837" width="12.83203125" style="9" customWidth="1"/>
    <col min="2838" max="2840" width="12.5" style="9" customWidth="1"/>
    <col min="2841" max="2841" width="14.5" style="9" customWidth="1"/>
    <col min="2842" max="2842" width="12.6640625" style="9" customWidth="1"/>
    <col min="2843" max="2843" width="12.83203125" style="9" customWidth="1"/>
    <col min="2844" max="2844" width="13.1640625" style="9" customWidth="1"/>
    <col min="2845" max="2845" width="13.5" style="9" customWidth="1"/>
    <col min="2846" max="2846" width="13.6640625" style="9" customWidth="1"/>
    <col min="2847" max="2847" width="10.1640625" style="9" customWidth="1"/>
    <col min="2848" max="3080" width="9.1640625" style="9"/>
    <col min="3081" max="3081" width="7" style="9" customWidth="1"/>
    <col min="3082" max="3082" width="14.1640625" style="9" customWidth="1"/>
    <col min="3083" max="3083" width="13.6640625" style="9" customWidth="1"/>
    <col min="3084" max="3084" width="14.5" style="9" customWidth="1"/>
    <col min="3085" max="3086" width="10.6640625" style="9" customWidth="1"/>
    <col min="3087" max="3087" width="12.5" style="9" customWidth="1"/>
    <col min="3088" max="3088" width="13" style="9" customWidth="1"/>
    <col min="3089" max="3089" width="12" style="9" customWidth="1"/>
    <col min="3090" max="3090" width="12.1640625" style="9" customWidth="1"/>
    <col min="3091" max="3091" width="13.5" style="9" customWidth="1"/>
    <col min="3092" max="3092" width="10.6640625" style="9" customWidth="1"/>
    <col min="3093" max="3093" width="12.83203125" style="9" customWidth="1"/>
    <col min="3094" max="3096" width="12.5" style="9" customWidth="1"/>
    <col min="3097" max="3097" width="14.5" style="9" customWidth="1"/>
    <col min="3098" max="3098" width="12.6640625" style="9" customWidth="1"/>
    <col min="3099" max="3099" width="12.83203125" style="9" customWidth="1"/>
    <col min="3100" max="3100" width="13.1640625" style="9" customWidth="1"/>
    <col min="3101" max="3101" width="13.5" style="9" customWidth="1"/>
    <col min="3102" max="3102" width="13.6640625" style="9" customWidth="1"/>
    <col min="3103" max="3103" width="10.1640625" style="9" customWidth="1"/>
    <col min="3104" max="3336" width="9.1640625" style="9"/>
    <col min="3337" max="3337" width="7" style="9" customWidth="1"/>
    <col min="3338" max="3338" width="14.1640625" style="9" customWidth="1"/>
    <col min="3339" max="3339" width="13.6640625" style="9" customWidth="1"/>
    <col min="3340" max="3340" width="14.5" style="9" customWidth="1"/>
    <col min="3341" max="3342" width="10.6640625" style="9" customWidth="1"/>
    <col min="3343" max="3343" width="12.5" style="9" customWidth="1"/>
    <col min="3344" max="3344" width="13" style="9" customWidth="1"/>
    <col min="3345" max="3345" width="12" style="9" customWidth="1"/>
    <col min="3346" max="3346" width="12.1640625" style="9" customWidth="1"/>
    <col min="3347" max="3347" width="13.5" style="9" customWidth="1"/>
    <col min="3348" max="3348" width="10.6640625" style="9" customWidth="1"/>
    <col min="3349" max="3349" width="12.83203125" style="9" customWidth="1"/>
    <col min="3350" max="3352" width="12.5" style="9" customWidth="1"/>
    <col min="3353" max="3353" width="14.5" style="9" customWidth="1"/>
    <col min="3354" max="3354" width="12.6640625" style="9" customWidth="1"/>
    <col min="3355" max="3355" width="12.83203125" style="9" customWidth="1"/>
    <col min="3356" max="3356" width="13.1640625" style="9" customWidth="1"/>
    <col min="3357" max="3357" width="13.5" style="9" customWidth="1"/>
    <col min="3358" max="3358" width="13.6640625" style="9" customWidth="1"/>
    <col min="3359" max="3359" width="10.1640625" style="9" customWidth="1"/>
    <col min="3360" max="3592" width="9.1640625" style="9"/>
    <col min="3593" max="3593" width="7" style="9" customWidth="1"/>
    <col min="3594" max="3594" width="14.1640625" style="9" customWidth="1"/>
    <col min="3595" max="3595" width="13.6640625" style="9" customWidth="1"/>
    <col min="3596" max="3596" width="14.5" style="9" customWidth="1"/>
    <col min="3597" max="3598" width="10.6640625" style="9" customWidth="1"/>
    <col min="3599" max="3599" width="12.5" style="9" customWidth="1"/>
    <col min="3600" max="3600" width="13" style="9" customWidth="1"/>
    <col min="3601" max="3601" width="12" style="9" customWidth="1"/>
    <col min="3602" max="3602" width="12.1640625" style="9" customWidth="1"/>
    <col min="3603" max="3603" width="13.5" style="9" customWidth="1"/>
    <col min="3604" max="3604" width="10.6640625" style="9" customWidth="1"/>
    <col min="3605" max="3605" width="12.83203125" style="9" customWidth="1"/>
    <col min="3606" max="3608" width="12.5" style="9" customWidth="1"/>
    <col min="3609" max="3609" width="14.5" style="9" customWidth="1"/>
    <col min="3610" max="3610" width="12.6640625" style="9" customWidth="1"/>
    <col min="3611" max="3611" width="12.83203125" style="9" customWidth="1"/>
    <col min="3612" max="3612" width="13.1640625" style="9" customWidth="1"/>
    <col min="3613" max="3613" width="13.5" style="9" customWidth="1"/>
    <col min="3614" max="3614" width="13.6640625" style="9" customWidth="1"/>
    <col min="3615" max="3615" width="10.1640625" style="9" customWidth="1"/>
    <col min="3616" max="3848" width="9.1640625" style="9"/>
    <col min="3849" max="3849" width="7" style="9" customWidth="1"/>
    <col min="3850" max="3850" width="14.1640625" style="9" customWidth="1"/>
    <col min="3851" max="3851" width="13.6640625" style="9" customWidth="1"/>
    <col min="3852" max="3852" width="14.5" style="9" customWidth="1"/>
    <col min="3853" max="3854" width="10.6640625" style="9" customWidth="1"/>
    <col min="3855" max="3855" width="12.5" style="9" customWidth="1"/>
    <col min="3856" max="3856" width="13" style="9" customWidth="1"/>
    <col min="3857" max="3857" width="12" style="9" customWidth="1"/>
    <col min="3858" max="3858" width="12.1640625" style="9" customWidth="1"/>
    <col min="3859" max="3859" width="13.5" style="9" customWidth="1"/>
    <col min="3860" max="3860" width="10.6640625" style="9" customWidth="1"/>
    <col min="3861" max="3861" width="12.83203125" style="9" customWidth="1"/>
    <col min="3862" max="3864" width="12.5" style="9" customWidth="1"/>
    <col min="3865" max="3865" width="14.5" style="9" customWidth="1"/>
    <col min="3866" max="3866" width="12.6640625" style="9" customWidth="1"/>
    <col min="3867" max="3867" width="12.83203125" style="9" customWidth="1"/>
    <col min="3868" max="3868" width="13.1640625" style="9" customWidth="1"/>
    <col min="3869" max="3869" width="13.5" style="9" customWidth="1"/>
    <col min="3870" max="3870" width="13.6640625" style="9" customWidth="1"/>
    <col min="3871" max="3871" width="10.1640625" style="9" customWidth="1"/>
    <col min="3872" max="4104" width="9.1640625" style="9"/>
    <col min="4105" max="4105" width="7" style="9" customWidth="1"/>
    <col min="4106" max="4106" width="14.1640625" style="9" customWidth="1"/>
    <col min="4107" max="4107" width="13.6640625" style="9" customWidth="1"/>
    <col min="4108" max="4108" width="14.5" style="9" customWidth="1"/>
    <col min="4109" max="4110" width="10.6640625" style="9" customWidth="1"/>
    <col min="4111" max="4111" width="12.5" style="9" customWidth="1"/>
    <col min="4112" max="4112" width="13" style="9" customWidth="1"/>
    <col min="4113" max="4113" width="12" style="9" customWidth="1"/>
    <col min="4114" max="4114" width="12.1640625" style="9" customWidth="1"/>
    <col min="4115" max="4115" width="13.5" style="9" customWidth="1"/>
    <col min="4116" max="4116" width="10.6640625" style="9" customWidth="1"/>
    <col min="4117" max="4117" width="12.83203125" style="9" customWidth="1"/>
    <col min="4118" max="4120" width="12.5" style="9" customWidth="1"/>
    <col min="4121" max="4121" width="14.5" style="9" customWidth="1"/>
    <col min="4122" max="4122" width="12.6640625" style="9" customWidth="1"/>
    <col min="4123" max="4123" width="12.83203125" style="9" customWidth="1"/>
    <col min="4124" max="4124" width="13.1640625" style="9" customWidth="1"/>
    <col min="4125" max="4125" width="13.5" style="9" customWidth="1"/>
    <col min="4126" max="4126" width="13.6640625" style="9" customWidth="1"/>
    <col min="4127" max="4127" width="10.1640625" style="9" customWidth="1"/>
    <col min="4128" max="4360" width="9.1640625" style="9"/>
    <col min="4361" max="4361" width="7" style="9" customWidth="1"/>
    <col min="4362" max="4362" width="14.1640625" style="9" customWidth="1"/>
    <col min="4363" max="4363" width="13.6640625" style="9" customWidth="1"/>
    <col min="4364" max="4364" width="14.5" style="9" customWidth="1"/>
    <col min="4365" max="4366" width="10.6640625" style="9" customWidth="1"/>
    <col min="4367" max="4367" width="12.5" style="9" customWidth="1"/>
    <col min="4368" max="4368" width="13" style="9" customWidth="1"/>
    <col min="4369" max="4369" width="12" style="9" customWidth="1"/>
    <col min="4370" max="4370" width="12.1640625" style="9" customWidth="1"/>
    <col min="4371" max="4371" width="13.5" style="9" customWidth="1"/>
    <col min="4372" max="4372" width="10.6640625" style="9" customWidth="1"/>
    <col min="4373" max="4373" width="12.83203125" style="9" customWidth="1"/>
    <col min="4374" max="4376" width="12.5" style="9" customWidth="1"/>
    <col min="4377" max="4377" width="14.5" style="9" customWidth="1"/>
    <col min="4378" max="4378" width="12.6640625" style="9" customWidth="1"/>
    <col min="4379" max="4379" width="12.83203125" style="9" customWidth="1"/>
    <col min="4380" max="4380" width="13.1640625" style="9" customWidth="1"/>
    <col min="4381" max="4381" width="13.5" style="9" customWidth="1"/>
    <col min="4382" max="4382" width="13.6640625" style="9" customWidth="1"/>
    <col min="4383" max="4383" width="10.1640625" style="9" customWidth="1"/>
    <col min="4384" max="4616" width="9.1640625" style="9"/>
    <col min="4617" max="4617" width="7" style="9" customWidth="1"/>
    <col min="4618" max="4618" width="14.1640625" style="9" customWidth="1"/>
    <col min="4619" max="4619" width="13.6640625" style="9" customWidth="1"/>
    <col min="4620" max="4620" width="14.5" style="9" customWidth="1"/>
    <col min="4621" max="4622" width="10.6640625" style="9" customWidth="1"/>
    <col min="4623" max="4623" width="12.5" style="9" customWidth="1"/>
    <col min="4624" max="4624" width="13" style="9" customWidth="1"/>
    <col min="4625" max="4625" width="12" style="9" customWidth="1"/>
    <col min="4626" max="4626" width="12.1640625" style="9" customWidth="1"/>
    <col min="4627" max="4627" width="13.5" style="9" customWidth="1"/>
    <col min="4628" max="4628" width="10.6640625" style="9" customWidth="1"/>
    <col min="4629" max="4629" width="12.83203125" style="9" customWidth="1"/>
    <col min="4630" max="4632" width="12.5" style="9" customWidth="1"/>
    <col min="4633" max="4633" width="14.5" style="9" customWidth="1"/>
    <col min="4634" max="4634" width="12.6640625" style="9" customWidth="1"/>
    <col min="4635" max="4635" width="12.83203125" style="9" customWidth="1"/>
    <col min="4636" max="4636" width="13.1640625" style="9" customWidth="1"/>
    <col min="4637" max="4637" width="13.5" style="9" customWidth="1"/>
    <col min="4638" max="4638" width="13.6640625" style="9" customWidth="1"/>
    <col min="4639" max="4639" width="10.1640625" style="9" customWidth="1"/>
    <col min="4640" max="4872" width="9.1640625" style="9"/>
    <col min="4873" max="4873" width="7" style="9" customWidth="1"/>
    <col min="4874" max="4874" width="14.1640625" style="9" customWidth="1"/>
    <col min="4875" max="4875" width="13.6640625" style="9" customWidth="1"/>
    <col min="4876" max="4876" width="14.5" style="9" customWidth="1"/>
    <col min="4877" max="4878" width="10.6640625" style="9" customWidth="1"/>
    <col min="4879" max="4879" width="12.5" style="9" customWidth="1"/>
    <col min="4880" max="4880" width="13" style="9" customWidth="1"/>
    <col min="4881" max="4881" width="12" style="9" customWidth="1"/>
    <col min="4882" max="4882" width="12.1640625" style="9" customWidth="1"/>
    <col min="4883" max="4883" width="13.5" style="9" customWidth="1"/>
    <col min="4884" max="4884" width="10.6640625" style="9" customWidth="1"/>
    <col min="4885" max="4885" width="12.83203125" style="9" customWidth="1"/>
    <col min="4886" max="4888" width="12.5" style="9" customWidth="1"/>
    <col min="4889" max="4889" width="14.5" style="9" customWidth="1"/>
    <col min="4890" max="4890" width="12.6640625" style="9" customWidth="1"/>
    <col min="4891" max="4891" width="12.83203125" style="9" customWidth="1"/>
    <col min="4892" max="4892" width="13.1640625" style="9" customWidth="1"/>
    <col min="4893" max="4893" width="13.5" style="9" customWidth="1"/>
    <col min="4894" max="4894" width="13.6640625" style="9" customWidth="1"/>
    <col min="4895" max="4895" width="10.1640625" style="9" customWidth="1"/>
    <col min="4896" max="5128" width="9.1640625" style="9"/>
    <col min="5129" max="5129" width="7" style="9" customWidth="1"/>
    <col min="5130" max="5130" width="14.1640625" style="9" customWidth="1"/>
    <col min="5131" max="5131" width="13.6640625" style="9" customWidth="1"/>
    <col min="5132" max="5132" width="14.5" style="9" customWidth="1"/>
    <col min="5133" max="5134" width="10.6640625" style="9" customWidth="1"/>
    <col min="5135" max="5135" width="12.5" style="9" customWidth="1"/>
    <col min="5136" max="5136" width="13" style="9" customWidth="1"/>
    <col min="5137" max="5137" width="12" style="9" customWidth="1"/>
    <col min="5138" max="5138" width="12.1640625" style="9" customWidth="1"/>
    <col min="5139" max="5139" width="13.5" style="9" customWidth="1"/>
    <col min="5140" max="5140" width="10.6640625" style="9" customWidth="1"/>
    <col min="5141" max="5141" width="12.83203125" style="9" customWidth="1"/>
    <col min="5142" max="5144" width="12.5" style="9" customWidth="1"/>
    <col min="5145" max="5145" width="14.5" style="9" customWidth="1"/>
    <col min="5146" max="5146" width="12.6640625" style="9" customWidth="1"/>
    <col min="5147" max="5147" width="12.83203125" style="9" customWidth="1"/>
    <col min="5148" max="5148" width="13.1640625" style="9" customWidth="1"/>
    <col min="5149" max="5149" width="13.5" style="9" customWidth="1"/>
    <col min="5150" max="5150" width="13.6640625" style="9" customWidth="1"/>
    <col min="5151" max="5151" width="10.1640625" style="9" customWidth="1"/>
    <col min="5152" max="5384" width="9.1640625" style="9"/>
    <col min="5385" max="5385" width="7" style="9" customWidth="1"/>
    <col min="5386" max="5386" width="14.1640625" style="9" customWidth="1"/>
    <col min="5387" max="5387" width="13.6640625" style="9" customWidth="1"/>
    <col min="5388" max="5388" width="14.5" style="9" customWidth="1"/>
    <col min="5389" max="5390" width="10.6640625" style="9" customWidth="1"/>
    <col min="5391" max="5391" width="12.5" style="9" customWidth="1"/>
    <col min="5392" max="5392" width="13" style="9" customWidth="1"/>
    <col min="5393" max="5393" width="12" style="9" customWidth="1"/>
    <col min="5394" max="5394" width="12.1640625" style="9" customWidth="1"/>
    <col min="5395" max="5395" width="13.5" style="9" customWidth="1"/>
    <col min="5396" max="5396" width="10.6640625" style="9" customWidth="1"/>
    <col min="5397" max="5397" width="12.83203125" style="9" customWidth="1"/>
    <col min="5398" max="5400" width="12.5" style="9" customWidth="1"/>
    <col min="5401" max="5401" width="14.5" style="9" customWidth="1"/>
    <col min="5402" max="5402" width="12.6640625" style="9" customWidth="1"/>
    <col min="5403" max="5403" width="12.83203125" style="9" customWidth="1"/>
    <col min="5404" max="5404" width="13.1640625" style="9" customWidth="1"/>
    <col min="5405" max="5405" width="13.5" style="9" customWidth="1"/>
    <col min="5406" max="5406" width="13.6640625" style="9" customWidth="1"/>
    <col min="5407" max="5407" width="10.1640625" style="9" customWidth="1"/>
    <col min="5408" max="5640" width="9.1640625" style="9"/>
    <col min="5641" max="5641" width="7" style="9" customWidth="1"/>
    <col min="5642" max="5642" width="14.1640625" style="9" customWidth="1"/>
    <col min="5643" max="5643" width="13.6640625" style="9" customWidth="1"/>
    <col min="5644" max="5644" width="14.5" style="9" customWidth="1"/>
    <col min="5645" max="5646" width="10.6640625" style="9" customWidth="1"/>
    <col min="5647" max="5647" width="12.5" style="9" customWidth="1"/>
    <col min="5648" max="5648" width="13" style="9" customWidth="1"/>
    <col min="5649" max="5649" width="12" style="9" customWidth="1"/>
    <col min="5650" max="5650" width="12.1640625" style="9" customWidth="1"/>
    <col min="5651" max="5651" width="13.5" style="9" customWidth="1"/>
    <col min="5652" max="5652" width="10.6640625" style="9" customWidth="1"/>
    <col min="5653" max="5653" width="12.83203125" style="9" customWidth="1"/>
    <col min="5654" max="5656" width="12.5" style="9" customWidth="1"/>
    <col min="5657" max="5657" width="14.5" style="9" customWidth="1"/>
    <col min="5658" max="5658" width="12.6640625" style="9" customWidth="1"/>
    <col min="5659" max="5659" width="12.83203125" style="9" customWidth="1"/>
    <col min="5660" max="5660" width="13.1640625" style="9" customWidth="1"/>
    <col min="5661" max="5661" width="13.5" style="9" customWidth="1"/>
    <col min="5662" max="5662" width="13.6640625" style="9" customWidth="1"/>
    <col min="5663" max="5663" width="10.1640625" style="9" customWidth="1"/>
    <col min="5664" max="5896" width="9.1640625" style="9"/>
    <col min="5897" max="5897" width="7" style="9" customWidth="1"/>
    <col min="5898" max="5898" width="14.1640625" style="9" customWidth="1"/>
    <col min="5899" max="5899" width="13.6640625" style="9" customWidth="1"/>
    <col min="5900" max="5900" width="14.5" style="9" customWidth="1"/>
    <col min="5901" max="5902" width="10.6640625" style="9" customWidth="1"/>
    <col min="5903" max="5903" width="12.5" style="9" customWidth="1"/>
    <col min="5904" max="5904" width="13" style="9" customWidth="1"/>
    <col min="5905" max="5905" width="12" style="9" customWidth="1"/>
    <col min="5906" max="5906" width="12.1640625" style="9" customWidth="1"/>
    <col min="5907" max="5907" width="13.5" style="9" customWidth="1"/>
    <col min="5908" max="5908" width="10.6640625" style="9" customWidth="1"/>
    <col min="5909" max="5909" width="12.83203125" style="9" customWidth="1"/>
    <col min="5910" max="5912" width="12.5" style="9" customWidth="1"/>
    <col min="5913" max="5913" width="14.5" style="9" customWidth="1"/>
    <col min="5914" max="5914" width="12.6640625" style="9" customWidth="1"/>
    <col min="5915" max="5915" width="12.83203125" style="9" customWidth="1"/>
    <col min="5916" max="5916" width="13.1640625" style="9" customWidth="1"/>
    <col min="5917" max="5917" width="13.5" style="9" customWidth="1"/>
    <col min="5918" max="5918" width="13.6640625" style="9" customWidth="1"/>
    <col min="5919" max="5919" width="10.1640625" style="9" customWidth="1"/>
    <col min="5920" max="6152" width="9.1640625" style="9"/>
    <col min="6153" max="6153" width="7" style="9" customWidth="1"/>
    <col min="6154" max="6154" width="14.1640625" style="9" customWidth="1"/>
    <col min="6155" max="6155" width="13.6640625" style="9" customWidth="1"/>
    <col min="6156" max="6156" width="14.5" style="9" customWidth="1"/>
    <col min="6157" max="6158" width="10.6640625" style="9" customWidth="1"/>
    <col min="6159" max="6159" width="12.5" style="9" customWidth="1"/>
    <col min="6160" max="6160" width="13" style="9" customWidth="1"/>
    <col min="6161" max="6161" width="12" style="9" customWidth="1"/>
    <col min="6162" max="6162" width="12.1640625" style="9" customWidth="1"/>
    <col min="6163" max="6163" width="13.5" style="9" customWidth="1"/>
    <col min="6164" max="6164" width="10.6640625" style="9" customWidth="1"/>
    <col min="6165" max="6165" width="12.83203125" style="9" customWidth="1"/>
    <col min="6166" max="6168" width="12.5" style="9" customWidth="1"/>
    <col min="6169" max="6169" width="14.5" style="9" customWidth="1"/>
    <col min="6170" max="6170" width="12.6640625" style="9" customWidth="1"/>
    <col min="6171" max="6171" width="12.83203125" style="9" customWidth="1"/>
    <col min="6172" max="6172" width="13.1640625" style="9" customWidth="1"/>
    <col min="6173" max="6173" width="13.5" style="9" customWidth="1"/>
    <col min="6174" max="6174" width="13.6640625" style="9" customWidth="1"/>
    <col min="6175" max="6175" width="10.1640625" style="9" customWidth="1"/>
    <col min="6176" max="6408" width="9.1640625" style="9"/>
    <col min="6409" max="6409" width="7" style="9" customWidth="1"/>
    <col min="6410" max="6410" width="14.1640625" style="9" customWidth="1"/>
    <col min="6411" max="6411" width="13.6640625" style="9" customWidth="1"/>
    <col min="6412" max="6412" width="14.5" style="9" customWidth="1"/>
    <col min="6413" max="6414" width="10.6640625" style="9" customWidth="1"/>
    <col min="6415" max="6415" width="12.5" style="9" customWidth="1"/>
    <col min="6416" max="6416" width="13" style="9" customWidth="1"/>
    <col min="6417" max="6417" width="12" style="9" customWidth="1"/>
    <col min="6418" max="6418" width="12.1640625" style="9" customWidth="1"/>
    <col min="6419" max="6419" width="13.5" style="9" customWidth="1"/>
    <col min="6420" max="6420" width="10.6640625" style="9" customWidth="1"/>
    <col min="6421" max="6421" width="12.83203125" style="9" customWidth="1"/>
    <col min="6422" max="6424" width="12.5" style="9" customWidth="1"/>
    <col min="6425" max="6425" width="14.5" style="9" customWidth="1"/>
    <col min="6426" max="6426" width="12.6640625" style="9" customWidth="1"/>
    <col min="6427" max="6427" width="12.83203125" style="9" customWidth="1"/>
    <col min="6428" max="6428" width="13.1640625" style="9" customWidth="1"/>
    <col min="6429" max="6429" width="13.5" style="9" customWidth="1"/>
    <col min="6430" max="6430" width="13.6640625" style="9" customWidth="1"/>
    <col min="6431" max="6431" width="10.1640625" style="9" customWidth="1"/>
    <col min="6432" max="6664" width="9.1640625" style="9"/>
    <col min="6665" max="6665" width="7" style="9" customWidth="1"/>
    <col min="6666" max="6666" width="14.1640625" style="9" customWidth="1"/>
    <col min="6667" max="6667" width="13.6640625" style="9" customWidth="1"/>
    <col min="6668" max="6668" width="14.5" style="9" customWidth="1"/>
    <col min="6669" max="6670" width="10.6640625" style="9" customWidth="1"/>
    <col min="6671" max="6671" width="12.5" style="9" customWidth="1"/>
    <col min="6672" max="6672" width="13" style="9" customWidth="1"/>
    <col min="6673" max="6673" width="12" style="9" customWidth="1"/>
    <col min="6674" max="6674" width="12.1640625" style="9" customWidth="1"/>
    <col min="6675" max="6675" width="13.5" style="9" customWidth="1"/>
    <col min="6676" max="6676" width="10.6640625" style="9" customWidth="1"/>
    <col min="6677" max="6677" width="12.83203125" style="9" customWidth="1"/>
    <col min="6678" max="6680" width="12.5" style="9" customWidth="1"/>
    <col min="6681" max="6681" width="14.5" style="9" customWidth="1"/>
    <col min="6682" max="6682" width="12.6640625" style="9" customWidth="1"/>
    <col min="6683" max="6683" width="12.83203125" style="9" customWidth="1"/>
    <col min="6684" max="6684" width="13.1640625" style="9" customWidth="1"/>
    <col min="6685" max="6685" width="13.5" style="9" customWidth="1"/>
    <col min="6686" max="6686" width="13.6640625" style="9" customWidth="1"/>
    <col min="6687" max="6687" width="10.1640625" style="9" customWidth="1"/>
    <col min="6688" max="6920" width="9.1640625" style="9"/>
    <col min="6921" max="6921" width="7" style="9" customWidth="1"/>
    <col min="6922" max="6922" width="14.1640625" style="9" customWidth="1"/>
    <col min="6923" max="6923" width="13.6640625" style="9" customWidth="1"/>
    <col min="6924" max="6924" width="14.5" style="9" customWidth="1"/>
    <col min="6925" max="6926" width="10.6640625" style="9" customWidth="1"/>
    <col min="6927" max="6927" width="12.5" style="9" customWidth="1"/>
    <col min="6928" max="6928" width="13" style="9" customWidth="1"/>
    <col min="6929" max="6929" width="12" style="9" customWidth="1"/>
    <col min="6930" max="6930" width="12.1640625" style="9" customWidth="1"/>
    <col min="6931" max="6931" width="13.5" style="9" customWidth="1"/>
    <col min="6932" max="6932" width="10.6640625" style="9" customWidth="1"/>
    <col min="6933" max="6933" width="12.83203125" style="9" customWidth="1"/>
    <col min="6934" max="6936" width="12.5" style="9" customWidth="1"/>
    <col min="6937" max="6937" width="14.5" style="9" customWidth="1"/>
    <col min="6938" max="6938" width="12.6640625" style="9" customWidth="1"/>
    <col min="6939" max="6939" width="12.83203125" style="9" customWidth="1"/>
    <col min="6940" max="6940" width="13.1640625" style="9" customWidth="1"/>
    <col min="6941" max="6941" width="13.5" style="9" customWidth="1"/>
    <col min="6942" max="6942" width="13.6640625" style="9" customWidth="1"/>
    <col min="6943" max="6943" width="10.1640625" style="9" customWidth="1"/>
    <col min="6944" max="7176" width="9.1640625" style="9"/>
    <col min="7177" max="7177" width="7" style="9" customWidth="1"/>
    <col min="7178" max="7178" width="14.1640625" style="9" customWidth="1"/>
    <col min="7179" max="7179" width="13.6640625" style="9" customWidth="1"/>
    <col min="7180" max="7180" width="14.5" style="9" customWidth="1"/>
    <col min="7181" max="7182" width="10.6640625" style="9" customWidth="1"/>
    <col min="7183" max="7183" width="12.5" style="9" customWidth="1"/>
    <col min="7184" max="7184" width="13" style="9" customWidth="1"/>
    <col min="7185" max="7185" width="12" style="9" customWidth="1"/>
    <col min="7186" max="7186" width="12.1640625" style="9" customWidth="1"/>
    <col min="7187" max="7187" width="13.5" style="9" customWidth="1"/>
    <col min="7188" max="7188" width="10.6640625" style="9" customWidth="1"/>
    <col min="7189" max="7189" width="12.83203125" style="9" customWidth="1"/>
    <col min="7190" max="7192" width="12.5" style="9" customWidth="1"/>
    <col min="7193" max="7193" width="14.5" style="9" customWidth="1"/>
    <col min="7194" max="7194" width="12.6640625" style="9" customWidth="1"/>
    <col min="7195" max="7195" width="12.83203125" style="9" customWidth="1"/>
    <col min="7196" max="7196" width="13.1640625" style="9" customWidth="1"/>
    <col min="7197" max="7197" width="13.5" style="9" customWidth="1"/>
    <col min="7198" max="7198" width="13.6640625" style="9" customWidth="1"/>
    <col min="7199" max="7199" width="10.1640625" style="9" customWidth="1"/>
    <col min="7200" max="7432" width="9.1640625" style="9"/>
    <col min="7433" max="7433" width="7" style="9" customWidth="1"/>
    <col min="7434" max="7434" width="14.1640625" style="9" customWidth="1"/>
    <col min="7435" max="7435" width="13.6640625" style="9" customWidth="1"/>
    <col min="7436" max="7436" width="14.5" style="9" customWidth="1"/>
    <col min="7437" max="7438" width="10.6640625" style="9" customWidth="1"/>
    <col min="7439" max="7439" width="12.5" style="9" customWidth="1"/>
    <col min="7440" max="7440" width="13" style="9" customWidth="1"/>
    <col min="7441" max="7441" width="12" style="9" customWidth="1"/>
    <col min="7442" max="7442" width="12.1640625" style="9" customWidth="1"/>
    <col min="7443" max="7443" width="13.5" style="9" customWidth="1"/>
    <col min="7444" max="7444" width="10.6640625" style="9" customWidth="1"/>
    <col min="7445" max="7445" width="12.83203125" style="9" customWidth="1"/>
    <col min="7446" max="7448" width="12.5" style="9" customWidth="1"/>
    <col min="7449" max="7449" width="14.5" style="9" customWidth="1"/>
    <col min="7450" max="7450" width="12.6640625" style="9" customWidth="1"/>
    <col min="7451" max="7451" width="12.83203125" style="9" customWidth="1"/>
    <col min="7452" max="7452" width="13.1640625" style="9" customWidth="1"/>
    <col min="7453" max="7453" width="13.5" style="9" customWidth="1"/>
    <col min="7454" max="7454" width="13.6640625" style="9" customWidth="1"/>
    <col min="7455" max="7455" width="10.1640625" style="9" customWidth="1"/>
    <col min="7456" max="7688" width="9.1640625" style="9"/>
    <col min="7689" max="7689" width="7" style="9" customWidth="1"/>
    <col min="7690" max="7690" width="14.1640625" style="9" customWidth="1"/>
    <col min="7691" max="7691" width="13.6640625" style="9" customWidth="1"/>
    <col min="7692" max="7692" width="14.5" style="9" customWidth="1"/>
    <col min="7693" max="7694" width="10.6640625" style="9" customWidth="1"/>
    <col min="7695" max="7695" width="12.5" style="9" customWidth="1"/>
    <col min="7696" max="7696" width="13" style="9" customWidth="1"/>
    <col min="7697" max="7697" width="12" style="9" customWidth="1"/>
    <col min="7698" max="7698" width="12.1640625" style="9" customWidth="1"/>
    <col min="7699" max="7699" width="13.5" style="9" customWidth="1"/>
    <col min="7700" max="7700" width="10.6640625" style="9" customWidth="1"/>
    <col min="7701" max="7701" width="12.83203125" style="9" customWidth="1"/>
    <col min="7702" max="7704" width="12.5" style="9" customWidth="1"/>
    <col min="7705" max="7705" width="14.5" style="9" customWidth="1"/>
    <col min="7706" max="7706" width="12.6640625" style="9" customWidth="1"/>
    <col min="7707" max="7707" width="12.83203125" style="9" customWidth="1"/>
    <col min="7708" max="7708" width="13.1640625" style="9" customWidth="1"/>
    <col min="7709" max="7709" width="13.5" style="9" customWidth="1"/>
    <col min="7710" max="7710" width="13.6640625" style="9" customWidth="1"/>
    <col min="7711" max="7711" width="10.1640625" style="9" customWidth="1"/>
    <col min="7712" max="7944" width="9.1640625" style="9"/>
    <col min="7945" max="7945" width="7" style="9" customWidth="1"/>
    <col min="7946" max="7946" width="14.1640625" style="9" customWidth="1"/>
    <col min="7947" max="7947" width="13.6640625" style="9" customWidth="1"/>
    <col min="7948" max="7948" width="14.5" style="9" customWidth="1"/>
    <col min="7949" max="7950" width="10.6640625" style="9" customWidth="1"/>
    <col min="7951" max="7951" width="12.5" style="9" customWidth="1"/>
    <col min="7952" max="7952" width="13" style="9" customWidth="1"/>
    <col min="7953" max="7953" width="12" style="9" customWidth="1"/>
    <col min="7954" max="7954" width="12.1640625" style="9" customWidth="1"/>
    <col min="7955" max="7955" width="13.5" style="9" customWidth="1"/>
    <col min="7956" max="7956" width="10.6640625" style="9" customWidth="1"/>
    <col min="7957" max="7957" width="12.83203125" style="9" customWidth="1"/>
    <col min="7958" max="7960" width="12.5" style="9" customWidth="1"/>
    <col min="7961" max="7961" width="14.5" style="9" customWidth="1"/>
    <col min="7962" max="7962" width="12.6640625" style="9" customWidth="1"/>
    <col min="7963" max="7963" width="12.83203125" style="9" customWidth="1"/>
    <col min="7964" max="7964" width="13.1640625" style="9" customWidth="1"/>
    <col min="7965" max="7965" width="13.5" style="9" customWidth="1"/>
    <col min="7966" max="7966" width="13.6640625" style="9" customWidth="1"/>
    <col min="7967" max="7967" width="10.1640625" style="9" customWidth="1"/>
    <col min="7968" max="8200" width="9.1640625" style="9"/>
    <col min="8201" max="8201" width="7" style="9" customWidth="1"/>
    <col min="8202" max="8202" width="14.1640625" style="9" customWidth="1"/>
    <col min="8203" max="8203" width="13.6640625" style="9" customWidth="1"/>
    <col min="8204" max="8204" width="14.5" style="9" customWidth="1"/>
    <col min="8205" max="8206" width="10.6640625" style="9" customWidth="1"/>
    <col min="8207" max="8207" width="12.5" style="9" customWidth="1"/>
    <col min="8208" max="8208" width="13" style="9" customWidth="1"/>
    <col min="8209" max="8209" width="12" style="9" customWidth="1"/>
    <col min="8210" max="8210" width="12.1640625" style="9" customWidth="1"/>
    <col min="8211" max="8211" width="13.5" style="9" customWidth="1"/>
    <col min="8212" max="8212" width="10.6640625" style="9" customWidth="1"/>
    <col min="8213" max="8213" width="12.83203125" style="9" customWidth="1"/>
    <col min="8214" max="8216" width="12.5" style="9" customWidth="1"/>
    <col min="8217" max="8217" width="14.5" style="9" customWidth="1"/>
    <col min="8218" max="8218" width="12.6640625" style="9" customWidth="1"/>
    <col min="8219" max="8219" width="12.83203125" style="9" customWidth="1"/>
    <col min="8220" max="8220" width="13.1640625" style="9" customWidth="1"/>
    <col min="8221" max="8221" width="13.5" style="9" customWidth="1"/>
    <col min="8222" max="8222" width="13.6640625" style="9" customWidth="1"/>
    <col min="8223" max="8223" width="10.1640625" style="9" customWidth="1"/>
    <col min="8224" max="8456" width="9.1640625" style="9"/>
    <col min="8457" max="8457" width="7" style="9" customWidth="1"/>
    <col min="8458" max="8458" width="14.1640625" style="9" customWidth="1"/>
    <col min="8459" max="8459" width="13.6640625" style="9" customWidth="1"/>
    <col min="8460" max="8460" width="14.5" style="9" customWidth="1"/>
    <col min="8461" max="8462" width="10.6640625" style="9" customWidth="1"/>
    <col min="8463" max="8463" width="12.5" style="9" customWidth="1"/>
    <col min="8464" max="8464" width="13" style="9" customWidth="1"/>
    <col min="8465" max="8465" width="12" style="9" customWidth="1"/>
    <col min="8466" max="8466" width="12.1640625" style="9" customWidth="1"/>
    <col min="8467" max="8467" width="13.5" style="9" customWidth="1"/>
    <col min="8468" max="8468" width="10.6640625" style="9" customWidth="1"/>
    <col min="8469" max="8469" width="12.83203125" style="9" customWidth="1"/>
    <col min="8470" max="8472" width="12.5" style="9" customWidth="1"/>
    <col min="8473" max="8473" width="14.5" style="9" customWidth="1"/>
    <col min="8474" max="8474" width="12.6640625" style="9" customWidth="1"/>
    <col min="8475" max="8475" width="12.83203125" style="9" customWidth="1"/>
    <col min="8476" max="8476" width="13.1640625" style="9" customWidth="1"/>
    <col min="8477" max="8477" width="13.5" style="9" customWidth="1"/>
    <col min="8478" max="8478" width="13.6640625" style="9" customWidth="1"/>
    <col min="8479" max="8479" width="10.1640625" style="9" customWidth="1"/>
    <col min="8480" max="8712" width="9.1640625" style="9"/>
    <col min="8713" max="8713" width="7" style="9" customWidth="1"/>
    <col min="8714" max="8714" width="14.1640625" style="9" customWidth="1"/>
    <col min="8715" max="8715" width="13.6640625" style="9" customWidth="1"/>
    <col min="8716" max="8716" width="14.5" style="9" customWidth="1"/>
    <col min="8717" max="8718" width="10.6640625" style="9" customWidth="1"/>
    <col min="8719" max="8719" width="12.5" style="9" customWidth="1"/>
    <col min="8720" max="8720" width="13" style="9" customWidth="1"/>
    <col min="8721" max="8721" width="12" style="9" customWidth="1"/>
    <col min="8722" max="8722" width="12.1640625" style="9" customWidth="1"/>
    <col min="8723" max="8723" width="13.5" style="9" customWidth="1"/>
    <col min="8724" max="8724" width="10.6640625" style="9" customWidth="1"/>
    <col min="8725" max="8725" width="12.83203125" style="9" customWidth="1"/>
    <col min="8726" max="8728" width="12.5" style="9" customWidth="1"/>
    <col min="8729" max="8729" width="14.5" style="9" customWidth="1"/>
    <col min="8730" max="8730" width="12.6640625" style="9" customWidth="1"/>
    <col min="8731" max="8731" width="12.83203125" style="9" customWidth="1"/>
    <col min="8732" max="8732" width="13.1640625" style="9" customWidth="1"/>
    <col min="8733" max="8733" width="13.5" style="9" customWidth="1"/>
    <col min="8734" max="8734" width="13.6640625" style="9" customWidth="1"/>
    <col min="8735" max="8735" width="10.1640625" style="9" customWidth="1"/>
    <col min="8736" max="8968" width="9.1640625" style="9"/>
    <col min="8969" max="8969" width="7" style="9" customWidth="1"/>
    <col min="8970" max="8970" width="14.1640625" style="9" customWidth="1"/>
    <col min="8971" max="8971" width="13.6640625" style="9" customWidth="1"/>
    <col min="8972" max="8972" width="14.5" style="9" customWidth="1"/>
    <col min="8973" max="8974" width="10.6640625" style="9" customWidth="1"/>
    <col min="8975" max="8975" width="12.5" style="9" customWidth="1"/>
    <col min="8976" max="8976" width="13" style="9" customWidth="1"/>
    <col min="8977" max="8977" width="12" style="9" customWidth="1"/>
    <col min="8978" max="8978" width="12.1640625" style="9" customWidth="1"/>
    <col min="8979" max="8979" width="13.5" style="9" customWidth="1"/>
    <col min="8980" max="8980" width="10.6640625" style="9" customWidth="1"/>
    <col min="8981" max="8981" width="12.83203125" style="9" customWidth="1"/>
    <col min="8982" max="8984" width="12.5" style="9" customWidth="1"/>
    <col min="8985" max="8985" width="14.5" style="9" customWidth="1"/>
    <col min="8986" max="8986" width="12.6640625" style="9" customWidth="1"/>
    <col min="8987" max="8987" width="12.83203125" style="9" customWidth="1"/>
    <col min="8988" max="8988" width="13.1640625" style="9" customWidth="1"/>
    <col min="8989" max="8989" width="13.5" style="9" customWidth="1"/>
    <col min="8990" max="8990" width="13.6640625" style="9" customWidth="1"/>
    <col min="8991" max="8991" width="10.1640625" style="9" customWidth="1"/>
    <col min="8992" max="9224" width="9.1640625" style="9"/>
    <col min="9225" max="9225" width="7" style="9" customWidth="1"/>
    <col min="9226" max="9226" width="14.1640625" style="9" customWidth="1"/>
    <col min="9227" max="9227" width="13.6640625" style="9" customWidth="1"/>
    <col min="9228" max="9228" width="14.5" style="9" customWidth="1"/>
    <col min="9229" max="9230" width="10.6640625" style="9" customWidth="1"/>
    <col min="9231" max="9231" width="12.5" style="9" customWidth="1"/>
    <col min="9232" max="9232" width="13" style="9" customWidth="1"/>
    <col min="9233" max="9233" width="12" style="9" customWidth="1"/>
    <col min="9234" max="9234" width="12.1640625" style="9" customWidth="1"/>
    <col min="9235" max="9235" width="13.5" style="9" customWidth="1"/>
    <col min="9236" max="9236" width="10.6640625" style="9" customWidth="1"/>
    <col min="9237" max="9237" width="12.83203125" style="9" customWidth="1"/>
    <col min="9238" max="9240" width="12.5" style="9" customWidth="1"/>
    <col min="9241" max="9241" width="14.5" style="9" customWidth="1"/>
    <col min="9242" max="9242" width="12.6640625" style="9" customWidth="1"/>
    <col min="9243" max="9243" width="12.83203125" style="9" customWidth="1"/>
    <col min="9244" max="9244" width="13.1640625" style="9" customWidth="1"/>
    <col min="9245" max="9245" width="13.5" style="9" customWidth="1"/>
    <col min="9246" max="9246" width="13.6640625" style="9" customWidth="1"/>
    <col min="9247" max="9247" width="10.1640625" style="9" customWidth="1"/>
    <col min="9248" max="9480" width="9.1640625" style="9"/>
    <col min="9481" max="9481" width="7" style="9" customWidth="1"/>
    <col min="9482" max="9482" width="14.1640625" style="9" customWidth="1"/>
    <col min="9483" max="9483" width="13.6640625" style="9" customWidth="1"/>
    <col min="9484" max="9484" width="14.5" style="9" customWidth="1"/>
    <col min="9485" max="9486" width="10.6640625" style="9" customWidth="1"/>
    <col min="9487" max="9487" width="12.5" style="9" customWidth="1"/>
    <col min="9488" max="9488" width="13" style="9" customWidth="1"/>
    <col min="9489" max="9489" width="12" style="9" customWidth="1"/>
    <col min="9490" max="9490" width="12.1640625" style="9" customWidth="1"/>
    <col min="9491" max="9491" width="13.5" style="9" customWidth="1"/>
    <col min="9492" max="9492" width="10.6640625" style="9" customWidth="1"/>
    <col min="9493" max="9493" width="12.83203125" style="9" customWidth="1"/>
    <col min="9494" max="9496" width="12.5" style="9" customWidth="1"/>
    <col min="9497" max="9497" width="14.5" style="9" customWidth="1"/>
    <col min="9498" max="9498" width="12.6640625" style="9" customWidth="1"/>
    <col min="9499" max="9499" width="12.83203125" style="9" customWidth="1"/>
    <col min="9500" max="9500" width="13.1640625" style="9" customWidth="1"/>
    <col min="9501" max="9501" width="13.5" style="9" customWidth="1"/>
    <col min="9502" max="9502" width="13.6640625" style="9" customWidth="1"/>
    <col min="9503" max="9503" width="10.1640625" style="9" customWidth="1"/>
    <col min="9504" max="9736" width="9.1640625" style="9"/>
    <col min="9737" max="9737" width="7" style="9" customWidth="1"/>
    <col min="9738" max="9738" width="14.1640625" style="9" customWidth="1"/>
    <col min="9739" max="9739" width="13.6640625" style="9" customWidth="1"/>
    <col min="9740" max="9740" width="14.5" style="9" customWidth="1"/>
    <col min="9741" max="9742" width="10.6640625" style="9" customWidth="1"/>
    <col min="9743" max="9743" width="12.5" style="9" customWidth="1"/>
    <col min="9744" max="9744" width="13" style="9" customWidth="1"/>
    <col min="9745" max="9745" width="12" style="9" customWidth="1"/>
    <col min="9746" max="9746" width="12.1640625" style="9" customWidth="1"/>
    <col min="9747" max="9747" width="13.5" style="9" customWidth="1"/>
    <col min="9748" max="9748" width="10.6640625" style="9" customWidth="1"/>
    <col min="9749" max="9749" width="12.83203125" style="9" customWidth="1"/>
    <col min="9750" max="9752" width="12.5" style="9" customWidth="1"/>
    <col min="9753" max="9753" width="14.5" style="9" customWidth="1"/>
    <col min="9754" max="9754" width="12.6640625" style="9" customWidth="1"/>
    <col min="9755" max="9755" width="12.83203125" style="9" customWidth="1"/>
    <col min="9756" max="9756" width="13.1640625" style="9" customWidth="1"/>
    <col min="9757" max="9757" width="13.5" style="9" customWidth="1"/>
    <col min="9758" max="9758" width="13.6640625" style="9" customWidth="1"/>
    <col min="9759" max="9759" width="10.1640625" style="9" customWidth="1"/>
    <col min="9760" max="9992" width="9.1640625" style="9"/>
    <col min="9993" max="9993" width="7" style="9" customWidth="1"/>
    <col min="9994" max="9994" width="14.1640625" style="9" customWidth="1"/>
    <col min="9995" max="9995" width="13.6640625" style="9" customWidth="1"/>
    <col min="9996" max="9996" width="14.5" style="9" customWidth="1"/>
    <col min="9997" max="9998" width="10.6640625" style="9" customWidth="1"/>
    <col min="9999" max="9999" width="12.5" style="9" customWidth="1"/>
    <col min="10000" max="10000" width="13" style="9" customWidth="1"/>
    <col min="10001" max="10001" width="12" style="9" customWidth="1"/>
    <col min="10002" max="10002" width="12.1640625" style="9" customWidth="1"/>
    <col min="10003" max="10003" width="13.5" style="9" customWidth="1"/>
    <col min="10004" max="10004" width="10.6640625" style="9" customWidth="1"/>
    <col min="10005" max="10005" width="12.83203125" style="9" customWidth="1"/>
    <col min="10006" max="10008" width="12.5" style="9" customWidth="1"/>
    <col min="10009" max="10009" width="14.5" style="9" customWidth="1"/>
    <col min="10010" max="10010" width="12.6640625" style="9" customWidth="1"/>
    <col min="10011" max="10011" width="12.83203125" style="9" customWidth="1"/>
    <col min="10012" max="10012" width="13.1640625" style="9" customWidth="1"/>
    <col min="10013" max="10013" width="13.5" style="9" customWidth="1"/>
    <col min="10014" max="10014" width="13.6640625" style="9" customWidth="1"/>
    <col min="10015" max="10015" width="10.1640625" style="9" customWidth="1"/>
    <col min="10016" max="10248" width="9.1640625" style="9"/>
    <col min="10249" max="10249" width="7" style="9" customWidth="1"/>
    <col min="10250" max="10250" width="14.1640625" style="9" customWidth="1"/>
    <col min="10251" max="10251" width="13.6640625" style="9" customWidth="1"/>
    <col min="10252" max="10252" width="14.5" style="9" customWidth="1"/>
    <col min="10253" max="10254" width="10.6640625" style="9" customWidth="1"/>
    <col min="10255" max="10255" width="12.5" style="9" customWidth="1"/>
    <col min="10256" max="10256" width="13" style="9" customWidth="1"/>
    <col min="10257" max="10257" width="12" style="9" customWidth="1"/>
    <col min="10258" max="10258" width="12.1640625" style="9" customWidth="1"/>
    <col min="10259" max="10259" width="13.5" style="9" customWidth="1"/>
    <col min="10260" max="10260" width="10.6640625" style="9" customWidth="1"/>
    <col min="10261" max="10261" width="12.83203125" style="9" customWidth="1"/>
    <col min="10262" max="10264" width="12.5" style="9" customWidth="1"/>
    <col min="10265" max="10265" width="14.5" style="9" customWidth="1"/>
    <col min="10266" max="10266" width="12.6640625" style="9" customWidth="1"/>
    <col min="10267" max="10267" width="12.83203125" style="9" customWidth="1"/>
    <col min="10268" max="10268" width="13.1640625" style="9" customWidth="1"/>
    <col min="10269" max="10269" width="13.5" style="9" customWidth="1"/>
    <col min="10270" max="10270" width="13.6640625" style="9" customWidth="1"/>
    <col min="10271" max="10271" width="10.1640625" style="9" customWidth="1"/>
    <col min="10272" max="10504" width="9.1640625" style="9"/>
    <col min="10505" max="10505" width="7" style="9" customWidth="1"/>
    <col min="10506" max="10506" width="14.1640625" style="9" customWidth="1"/>
    <col min="10507" max="10507" width="13.6640625" style="9" customWidth="1"/>
    <col min="10508" max="10508" width="14.5" style="9" customWidth="1"/>
    <col min="10509" max="10510" width="10.6640625" style="9" customWidth="1"/>
    <col min="10511" max="10511" width="12.5" style="9" customWidth="1"/>
    <col min="10512" max="10512" width="13" style="9" customWidth="1"/>
    <col min="10513" max="10513" width="12" style="9" customWidth="1"/>
    <col min="10514" max="10514" width="12.1640625" style="9" customWidth="1"/>
    <col min="10515" max="10515" width="13.5" style="9" customWidth="1"/>
    <col min="10516" max="10516" width="10.6640625" style="9" customWidth="1"/>
    <col min="10517" max="10517" width="12.83203125" style="9" customWidth="1"/>
    <col min="10518" max="10520" width="12.5" style="9" customWidth="1"/>
    <col min="10521" max="10521" width="14.5" style="9" customWidth="1"/>
    <col min="10522" max="10522" width="12.6640625" style="9" customWidth="1"/>
    <col min="10523" max="10523" width="12.83203125" style="9" customWidth="1"/>
    <col min="10524" max="10524" width="13.1640625" style="9" customWidth="1"/>
    <col min="10525" max="10525" width="13.5" style="9" customWidth="1"/>
    <col min="10526" max="10526" width="13.6640625" style="9" customWidth="1"/>
    <col min="10527" max="10527" width="10.1640625" style="9" customWidth="1"/>
    <col min="10528" max="10760" width="9.1640625" style="9"/>
    <col min="10761" max="10761" width="7" style="9" customWidth="1"/>
    <col min="10762" max="10762" width="14.1640625" style="9" customWidth="1"/>
    <col min="10763" max="10763" width="13.6640625" style="9" customWidth="1"/>
    <col min="10764" max="10764" width="14.5" style="9" customWidth="1"/>
    <col min="10765" max="10766" width="10.6640625" style="9" customWidth="1"/>
    <col min="10767" max="10767" width="12.5" style="9" customWidth="1"/>
    <col min="10768" max="10768" width="13" style="9" customWidth="1"/>
    <col min="10769" max="10769" width="12" style="9" customWidth="1"/>
    <col min="10770" max="10770" width="12.1640625" style="9" customWidth="1"/>
    <col min="10771" max="10771" width="13.5" style="9" customWidth="1"/>
    <col min="10772" max="10772" width="10.6640625" style="9" customWidth="1"/>
    <col min="10773" max="10773" width="12.83203125" style="9" customWidth="1"/>
    <col min="10774" max="10776" width="12.5" style="9" customWidth="1"/>
    <col min="10777" max="10777" width="14.5" style="9" customWidth="1"/>
    <col min="10778" max="10778" width="12.6640625" style="9" customWidth="1"/>
    <col min="10779" max="10779" width="12.83203125" style="9" customWidth="1"/>
    <col min="10780" max="10780" width="13.1640625" style="9" customWidth="1"/>
    <col min="10781" max="10781" width="13.5" style="9" customWidth="1"/>
    <col min="10782" max="10782" width="13.6640625" style="9" customWidth="1"/>
    <col min="10783" max="10783" width="10.1640625" style="9" customWidth="1"/>
    <col min="10784" max="11016" width="9.1640625" style="9"/>
    <col min="11017" max="11017" width="7" style="9" customWidth="1"/>
    <col min="11018" max="11018" width="14.1640625" style="9" customWidth="1"/>
    <col min="11019" max="11019" width="13.6640625" style="9" customWidth="1"/>
    <col min="11020" max="11020" width="14.5" style="9" customWidth="1"/>
    <col min="11021" max="11022" width="10.6640625" style="9" customWidth="1"/>
    <col min="11023" max="11023" width="12.5" style="9" customWidth="1"/>
    <col min="11024" max="11024" width="13" style="9" customWidth="1"/>
    <col min="11025" max="11025" width="12" style="9" customWidth="1"/>
    <col min="11026" max="11026" width="12.1640625" style="9" customWidth="1"/>
    <col min="11027" max="11027" width="13.5" style="9" customWidth="1"/>
    <col min="11028" max="11028" width="10.6640625" style="9" customWidth="1"/>
    <col min="11029" max="11029" width="12.83203125" style="9" customWidth="1"/>
    <col min="11030" max="11032" width="12.5" style="9" customWidth="1"/>
    <col min="11033" max="11033" width="14.5" style="9" customWidth="1"/>
    <col min="11034" max="11034" width="12.6640625" style="9" customWidth="1"/>
    <col min="11035" max="11035" width="12.83203125" style="9" customWidth="1"/>
    <col min="11036" max="11036" width="13.1640625" style="9" customWidth="1"/>
    <col min="11037" max="11037" width="13.5" style="9" customWidth="1"/>
    <col min="11038" max="11038" width="13.6640625" style="9" customWidth="1"/>
    <col min="11039" max="11039" width="10.1640625" style="9" customWidth="1"/>
    <col min="11040" max="11272" width="9.1640625" style="9"/>
    <col min="11273" max="11273" width="7" style="9" customWidth="1"/>
    <col min="11274" max="11274" width="14.1640625" style="9" customWidth="1"/>
    <col min="11275" max="11275" width="13.6640625" style="9" customWidth="1"/>
    <col min="11276" max="11276" width="14.5" style="9" customWidth="1"/>
    <col min="11277" max="11278" width="10.6640625" style="9" customWidth="1"/>
    <col min="11279" max="11279" width="12.5" style="9" customWidth="1"/>
    <col min="11280" max="11280" width="13" style="9" customWidth="1"/>
    <col min="11281" max="11281" width="12" style="9" customWidth="1"/>
    <col min="11282" max="11282" width="12.1640625" style="9" customWidth="1"/>
    <col min="11283" max="11283" width="13.5" style="9" customWidth="1"/>
    <col min="11284" max="11284" width="10.6640625" style="9" customWidth="1"/>
    <col min="11285" max="11285" width="12.83203125" style="9" customWidth="1"/>
    <col min="11286" max="11288" width="12.5" style="9" customWidth="1"/>
    <col min="11289" max="11289" width="14.5" style="9" customWidth="1"/>
    <col min="11290" max="11290" width="12.6640625" style="9" customWidth="1"/>
    <col min="11291" max="11291" width="12.83203125" style="9" customWidth="1"/>
    <col min="11292" max="11292" width="13.1640625" style="9" customWidth="1"/>
    <col min="11293" max="11293" width="13.5" style="9" customWidth="1"/>
    <col min="11294" max="11294" width="13.6640625" style="9" customWidth="1"/>
    <col min="11295" max="11295" width="10.1640625" style="9" customWidth="1"/>
    <col min="11296" max="11528" width="9.1640625" style="9"/>
    <col min="11529" max="11529" width="7" style="9" customWidth="1"/>
    <col min="11530" max="11530" width="14.1640625" style="9" customWidth="1"/>
    <col min="11531" max="11531" width="13.6640625" style="9" customWidth="1"/>
    <col min="11532" max="11532" width="14.5" style="9" customWidth="1"/>
    <col min="11533" max="11534" width="10.6640625" style="9" customWidth="1"/>
    <col min="11535" max="11535" width="12.5" style="9" customWidth="1"/>
    <col min="11536" max="11536" width="13" style="9" customWidth="1"/>
    <col min="11537" max="11537" width="12" style="9" customWidth="1"/>
    <col min="11538" max="11538" width="12.1640625" style="9" customWidth="1"/>
    <col min="11539" max="11539" width="13.5" style="9" customWidth="1"/>
    <col min="11540" max="11540" width="10.6640625" style="9" customWidth="1"/>
    <col min="11541" max="11541" width="12.83203125" style="9" customWidth="1"/>
    <col min="11542" max="11544" width="12.5" style="9" customWidth="1"/>
    <col min="11545" max="11545" width="14.5" style="9" customWidth="1"/>
    <col min="11546" max="11546" width="12.6640625" style="9" customWidth="1"/>
    <col min="11547" max="11547" width="12.83203125" style="9" customWidth="1"/>
    <col min="11548" max="11548" width="13.1640625" style="9" customWidth="1"/>
    <col min="11549" max="11549" width="13.5" style="9" customWidth="1"/>
    <col min="11550" max="11550" width="13.6640625" style="9" customWidth="1"/>
    <col min="11551" max="11551" width="10.1640625" style="9" customWidth="1"/>
    <col min="11552" max="11784" width="9.1640625" style="9"/>
    <col min="11785" max="11785" width="7" style="9" customWidth="1"/>
    <col min="11786" max="11786" width="14.1640625" style="9" customWidth="1"/>
    <col min="11787" max="11787" width="13.6640625" style="9" customWidth="1"/>
    <col min="11788" max="11788" width="14.5" style="9" customWidth="1"/>
    <col min="11789" max="11790" width="10.6640625" style="9" customWidth="1"/>
    <col min="11791" max="11791" width="12.5" style="9" customWidth="1"/>
    <col min="11792" max="11792" width="13" style="9" customWidth="1"/>
    <col min="11793" max="11793" width="12" style="9" customWidth="1"/>
    <col min="11794" max="11794" width="12.1640625" style="9" customWidth="1"/>
    <col min="11795" max="11795" width="13.5" style="9" customWidth="1"/>
    <col min="11796" max="11796" width="10.6640625" style="9" customWidth="1"/>
    <col min="11797" max="11797" width="12.83203125" style="9" customWidth="1"/>
    <col min="11798" max="11800" width="12.5" style="9" customWidth="1"/>
    <col min="11801" max="11801" width="14.5" style="9" customWidth="1"/>
    <col min="11802" max="11802" width="12.6640625" style="9" customWidth="1"/>
    <col min="11803" max="11803" width="12.83203125" style="9" customWidth="1"/>
    <col min="11804" max="11804" width="13.1640625" style="9" customWidth="1"/>
    <col min="11805" max="11805" width="13.5" style="9" customWidth="1"/>
    <col min="11806" max="11806" width="13.6640625" style="9" customWidth="1"/>
    <col min="11807" max="11807" width="10.1640625" style="9" customWidth="1"/>
    <col min="11808" max="12040" width="9.1640625" style="9"/>
    <col min="12041" max="12041" width="7" style="9" customWidth="1"/>
    <col min="12042" max="12042" width="14.1640625" style="9" customWidth="1"/>
    <col min="12043" max="12043" width="13.6640625" style="9" customWidth="1"/>
    <col min="12044" max="12044" width="14.5" style="9" customWidth="1"/>
    <col min="12045" max="12046" width="10.6640625" style="9" customWidth="1"/>
    <col min="12047" max="12047" width="12.5" style="9" customWidth="1"/>
    <col min="12048" max="12048" width="13" style="9" customWidth="1"/>
    <col min="12049" max="12049" width="12" style="9" customWidth="1"/>
    <col min="12050" max="12050" width="12.1640625" style="9" customWidth="1"/>
    <col min="12051" max="12051" width="13.5" style="9" customWidth="1"/>
    <col min="12052" max="12052" width="10.6640625" style="9" customWidth="1"/>
    <col min="12053" max="12053" width="12.83203125" style="9" customWidth="1"/>
    <col min="12054" max="12056" width="12.5" style="9" customWidth="1"/>
    <col min="12057" max="12057" width="14.5" style="9" customWidth="1"/>
    <col min="12058" max="12058" width="12.6640625" style="9" customWidth="1"/>
    <col min="12059" max="12059" width="12.83203125" style="9" customWidth="1"/>
    <col min="12060" max="12060" width="13.1640625" style="9" customWidth="1"/>
    <col min="12061" max="12061" width="13.5" style="9" customWidth="1"/>
    <col min="12062" max="12062" width="13.6640625" style="9" customWidth="1"/>
    <col min="12063" max="12063" width="10.1640625" style="9" customWidth="1"/>
    <col min="12064" max="12296" width="9.1640625" style="9"/>
    <col min="12297" max="12297" width="7" style="9" customWidth="1"/>
    <col min="12298" max="12298" width="14.1640625" style="9" customWidth="1"/>
    <col min="12299" max="12299" width="13.6640625" style="9" customWidth="1"/>
    <col min="12300" max="12300" width="14.5" style="9" customWidth="1"/>
    <col min="12301" max="12302" width="10.6640625" style="9" customWidth="1"/>
    <col min="12303" max="12303" width="12.5" style="9" customWidth="1"/>
    <col min="12304" max="12304" width="13" style="9" customWidth="1"/>
    <col min="12305" max="12305" width="12" style="9" customWidth="1"/>
    <col min="12306" max="12306" width="12.1640625" style="9" customWidth="1"/>
    <col min="12307" max="12307" width="13.5" style="9" customWidth="1"/>
    <col min="12308" max="12308" width="10.6640625" style="9" customWidth="1"/>
    <col min="12309" max="12309" width="12.83203125" style="9" customWidth="1"/>
    <col min="12310" max="12312" width="12.5" style="9" customWidth="1"/>
    <col min="12313" max="12313" width="14.5" style="9" customWidth="1"/>
    <col min="12314" max="12314" width="12.6640625" style="9" customWidth="1"/>
    <col min="12315" max="12315" width="12.83203125" style="9" customWidth="1"/>
    <col min="12316" max="12316" width="13.1640625" style="9" customWidth="1"/>
    <col min="12317" max="12317" width="13.5" style="9" customWidth="1"/>
    <col min="12318" max="12318" width="13.6640625" style="9" customWidth="1"/>
    <col min="12319" max="12319" width="10.1640625" style="9" customWidth="1"/>
    <col min="12320" max="12552" width="9.1640625" style="9"/>
    <col min="12553" max="12553" width="7" style="9" customWidth="1"/>
    <col min="12554" max="12554" width="14.1640625" style="9" customWidth="1"/>
    <col min="12555" max="12555" width="13.6640625" style="9" customWidth="1"/>
    <col min="12556" max="12556" width="14.5" style="9" customWidth="1"/>
    <col min="12557" max="12558" width="10.6640625" style="9" customWidth="1"/>
    <col min="12559" max="12559" width="12.5" style="9" customWidth="1"/>
    <col min="12560" max="12560" width="13" style="9" customWidth="1"/>
    <col min="12561" max="12561" width="12" style="9" customWidth="1"/>
    <col min="12562" max="12562" width="12.1640625" style="9" customWidth="1"/>
    <col min="12563" max="12563" width="13.5" style="9" customWidth="1"/>
    <col min="12564" max="12564" width="10.6640625" style="9" customWidth="1"/>
    <col min="12565" max="12565" width="12.83203125" style="9" customWidth="1"/>
    <col min="12566" max="12568" width="12.5" style="9" customWidth="1"/>
    <col min="12569" max="12569" width="14.5" style="9" customWidth="1"/>
    <col min="12570" max="12570" width="12.6640625" style="9" customWidth="1"/>
    <col min="12571" max="12571" width="12.83203125" style="9" customWidth="1"/>
    <col min="12572" max="12572" width="13.1640625" style="9" customWidth="1"/>
    <col min="12573" max="12573" width="13.5" style="9" customWidth="1"/>
    <col min="12574" max="12574" width="13.6640625" style="9" customWidth="1"/>
    <col min="12575" max="12575" width="10.1640625" style="9" customWidth="1"/>
    <col min="12576" max="12808" width="9.1640625" style="9"/>
    <col min="12809" max="12809" width="7" style="9" customWidth="1"/>
    <col min="12810" max="12810" width="14.1640625" style="9" customWidth="1"/>
    <col min="12811" max="12811" width="13.6640625" style="9" customWidth="1"/>
    <col min="12812" max="12812" width="14.5" style="9" customWidth="1"/>
    <col min="12813" max="12814" width="10.6640625" style="9" customWidth="1"/>
    <col min="12815" max="12815" width="12.5" style="9" customWidth="1"/>
    <col min="12816" max="12816" width="13" style="9" customWidth="1"/>
    <col min="12817" max="12817" width="12" style="9" customWidth="1"/>
    <col min="12818" max="12818" width="12.1640625" style="9" customWidth="1"/>
    <col min="12819" max="12819" width="13.5" style="9" customWidth="1"/>
    <col min="12820" max="12820" width="10.6640625" style="9" customWidth="1"/>
    <col min="12821" max="12821" width="12.83203125" style="9" customWidth="1"/>
    <col min="12822" max="12824" width="12.5" style="9" customWidth="1"/>
    <col min="12825" max="12825" width="14.5" style="9" customWidth="1"/>
    <col min="12826" max="12826" width="12.6640625" style="9" customWidth="1"/>
    <col min="12827" max="12827" width="12.83203125" style="9" customWidth="1"/>
    <col min="12828" max="12828" width="13.1640625" style="9" customWidth="1"/>
    <col min="12829" max="12829" width="13.5" style="9" customWidth="1"/>
    <col min="12830" max="12830" width="13.6640625" style="9" customWidth="1"/>
    <col min="12831" max="12831" width="10.1640625" style="9" customWidth="1"/>
    <col min="12832" max="13064" width="9.1640625" style="9"/>
    <col min="13065" max="13065" width="7" style="9" customWidth="1"/>
    <col min="13066" max="13066" width="14.1640625" style="9" customWidth="1"/>
    <col min="13067" max="13067" width="13.6640625" style="9" customWidth="1"/>
    <col min="13068" max="13068" width="14.5" style="9" customWidth="1"/>
    <col min="13069" max="13070" width="10.6640625" style="9" customWidth="1"/>
    <col min="13071" max="13071" width="12.5" style="9" customWidth="1"/>
    <col min="13072" max="13072" width="13" style="9" customWidth="1"/>
    <col min="13073" max="13073" width="12" style="9" customWidth="1"/>
    <col min="13074" max="13074" width="12.1640625" style="9" customWidth="1"/>
    <col min="13075" max="13075" width="13.5" style="9" customWidth="1"/>
    <col min="13076" max="13076" width="10.6640625" style="9" customWidth="1"/>
    <col min="13077" max="13077" width="12.83203125" style="9" customWidth="1"/>
    <col min="13078" max="13080" width="12.5" style="9" customWidth="1"/>
    <col min="13081" max="13081" width="14.5" style="9" customWidth="1"/>
    <col min="13082" max="13082" width="12.6640625" style="9" customWidth="1"/>
    <col min="13083" max="13083" width="12.83203125" style="9" customWidth="1"/>
    <col min="13084" max="13084" width="13.1640625" style="9" customWidth="1"/>
    <col min="13085" max="13085" width="13.5" style="9" customWidth="1"/>
    <col min="13086" max="13086" width="13.6640625" style="9" customWidth="1"/>
    <col min="13087" max="13087" width="10.1640625" style="9" customWidth="1"/>
    <col min="13088" max="13320" width="9.1640625" style="9"/>
    <col min="13321" max="13321" width="7" style="9" customWidth="1"/>
    <col min="13322" max="13322" width="14.1640625" style="9" customWidth="1"/>
    <col min="13323" max="13323" width="13.6640625" style="9" customWidth="1"/>
    <col min="13324" max="13324" width="14.5" style="9" customWidth="1"/>
    <col min="13325" max="13326" width="10.6640625" style="9" customWidth="1"/>
    <col min="13327" max="13327" width="12.5" style="9" customWidth="1"/>
    <col min="13328" max="13328" width="13" style="9" customWidth="1"/>
    <col min="13329" max="13329" width="12" style="9" customWidth="1"/>
    <col min="13330" max="13330" width="12.1640625" style="9" customWidth="1"/>
    <col min="13331" max="13331" width="13.5" style="9" customWidth="1"/>
    <col min="13332" max="13332" width="10.6640625" style="9" customWidth="1"/>
    <col min="13333" max="13333" width="12.83203125" style="9" customWidth="1"/>
    <col min="13334" max="13336" width="12.5" style="9" customWidth="1"/>
    <col min="13337" max="13337" width="14.5" style="9" customWidth="1"/>
    <col min="13338" max="13338" width="12.6640625" style="9" customWidth="1"/>
    <col min="13339" max="13339" width="12.83203125" style="9" customWidth="1"/>
    <col min="13340" max="13340" width="13.1640625" style="9" customWidth="1"/>
    <col min="13341" max="13341" width="13.5" style="9" customWidth="1"/>
    <col min="13342" max="13342" width="13.6640625" style="9" customWidth="1"/>
    <col min="13343" max="13343" width="10.1640625" style="9" customWidth="1"/>
    <col min="13344" max="13576" width="9.1640625" style="9"/>
    <col min="13577" max="13577" width="7" style="9" customWidth="1"/>
    <col min="13578" max="13578" width="14.1640625" style="9" customWidth="1"/>
    <col min="13579" max="13579" width="13.6640625" style="9" customWidth="1"/>
    <col min="13580" max="13580" width="14.5" style="9" customWidth="1"/>
    <col min="13581" max="13582" width="10.6640625" style="9" customWidth="1"/>
    <col min="13583" max="13583" width="12.5" style="9" customWidth="1"/>
    <col min="13584" max="13584" width="13" style="9" customWidth="1"/>
    <col min="13585" max="13585" width="12" style="9" customWidth="1"/>
    <col min="13586" max="13586" width="12.1640625" style="9" customWidth="1"/>
    <col min="13587" max="13587" width="13.5" style="9" customWidth="1"/>
    <col min="13588" max="13588" width="10.6640625" style="9" customWidth="1"/>
    <col min="13589" max="13589" width="12.83203125" style="9" customWidth="1"/>
    <col min="13590" max="13592" width="12.5" style="9" customWidth="1"/>
    <col min="13593" max="13593" width="14.5" style="9" customWidth="1"/>
    <col min="13594" max="13594" width="12.6640625" style="9" customWidth="1"/>
    <col min="13595" max="13595" width="12.83203125" style="9" customWidth="1"/>
    <col min="13596" max="13596" width="13.1640625" style="9" customWidth="1"/>
    <col min="13597" max="13597" width="13.5" style="9" customWidth="1"/>
    <col min="13598" max="13598" width="13.6640625" style="9" customWidth="1"/>
    <col min="13599" max="13599" width="10.1640625" style="9" customWidth="1"/>
    <col min="13600" max="13832" width="9.1640625" style="9"/>
    <col min="13833" max="13833" width="7" style="9" customWidth="1"/>
    <col min="13834" max="13834" width="14.1640625" style="9" customWidth="1"/>
    <col min="13835" max="13835" width="13.6640625" style="9" customWidth="1"/>
    <col min="13836" max="13836" width="14.5" style="9" customWidth="1"/>
    <col min="13837" max="13838" width="10.6640625" style="9" customWidth="1"/>
    <col min="13839" max="13839" width="12.5" style="9" customWidth="1"/>
    <col min="13840" max="13840" width="13" style="9" customWidth="1"/>
    <col min="13841" max="13841" width="12" style="9" customWidth="1"/>
    <col min="13842" max="13842" width="12.1640625" style="9" customWidth="1"/>
    <col min="13843" max="13843" width="13.5" style="9" customWidth="1"/>
    <col min="13844" max="13844" width="10.6640625" style="9" customWidth="1"/>
    <col min="13845" max="13845" width="12.83203125" style="9" customWidth="1"/>
    <col min="13846" max="13848" width="12.5" style="9" customWidth="1"/>
    <col min="13849" max="13849" width="14.5" style="9" customWidth="1"/>
    <col min="13850" max="13850" width="12.6640625" style="9" customWidth="1"/>
    <col min="13851" max="13851" width="12.83203125" style="9" customWidth="1"/>
    <col min="13852" max="13852" width="13.1640625" style="9" customWidth="1"/>
    <col min="13853" max="13853" width="13.5" style="9" customWidth="1"/>
    <col min="13854" max="13854" width="13.6640625" style="9" customWidth="1"/>
    <col min="13855" max="13855" width="10.1640625" style="9" customWidth="1"/>
    <col min="13856" max="14088" width="9.1640625" style="9"/>
    <col min="14089" max="14089" width="7" style="9" customWidth="1"/>
    <col min="14090" max="14090" width="14.1640625" style="9" customWidth="1"/>
    <col min="14091" max="14091" width="13.6640625" style="9" customWidth="1"/>
    <col min="14092" max="14092" width="14.5" style="9" customWidth="1"/>
    <col min="14093" max="14094" width="10.6640625" style="9" customWidth="1"/>
    <col min="14095" max="14095" width="12.5" style="9" customWidth="1"/>
    <col min="14096" max="14096" width="13" style="9" customWidth="1"/>
    <col min="14097" max="14097" width="12" style="9" customWidth="1"/>
    <col min="14098" max="14098" width="12.1640625" style="9" customWidth="1"/>
    <col min="14099" max="14099" width="13.5" style="9" customWidth="1"/>
    <col min="14100" max="14100" width="10.6640625" style="9" customWidth="1"/>
    <col min="14101" max="14101" width="12.83203125" style="9" customWidth="1"/>
    <col min="14102" max="14104" width="12.5" style="9" customWidth="1"/>
    <col min="14105" max="14105" width="14.5" style="9" customWidth="1"/>
    <col min="14106" max="14106" width="12.6640625" style="9" customWidth="1"/>
    <col min="14107" max="14107" width="12.83203125" style="9" customWidth="1"/>
    <col min="14108" max="14108" width="13.1640625" style="9" customWidth="1"/>
    <col min="14109" max="14109" width="13.5" style="9" customWidth="1"/>
    <col min="14110" max="14110" width="13.6640625" style="9" customWidth="1"/>
    <col min="14111" max="14111" width="10.1640625" style="9" customWidth="1"/>
    <col min="14112" max="14344" width="9.1640625" style="9"/>
    <col min="14345" max="14345" width="7" style="9" customWidth="1"/>
    <col min="14346" max="14346" width="14.1640625" style="9" customWidth="1"/>
    <col min="14347" max="14347" width="13.6640625" style="9" customWidth="1"/>
    <col min="14348" max="14348" width="14.5" style="9" customWidth="1"/>
    <col min="14349" max="14350" width="10.6640625" style="9" customWidth="1"/>
    <col min="14351" max="14351" width="12.5" style="9" customWidth="1"/>
    <col min="14352" max="14352" width="13" style="9" customWidth="1"/>
    <col min="14353" max="14353" width="12" style="9" customWidth="1"/>
    <col min="14354" max="14354" width="12.1640625" style="9" customWidth="1"/>
    <col min="14355" max="14355" width="13.5" style="9" customWidth="1"/>
    <col min="14356" max="14356" width="10.6640625" style="9" customWidth="1"/>
    <col min="14357" max="14357" width="12.83203125" style="9" customWidth="1"/>
    <col min="14358" max="14360" width="12.5" style="9" customWidth="1"/>
    <col min="14361" max="14361" width="14.5" style="9" customWidth="1"/>
    <col min="14362" max="14362" width="12.6640625" style="9" customWidth="1"/>
    <col min="14363" max="14363" width="12.83203125" style="9" customWidth="1"/>
    <col min="14364" max="14364" width="13.1640625" style="9" customWidth="1"/>
    <col min="14365" max="14365" width="13.5" style="9" customWidth="1"/>
    <col min="14366" max="14366" width="13.6640625" style="9" customWidth="1"/>
    <col min="14367" max="14367" width="10.1640625" style="9" customWidth="1"/>
    <col min="14368" max="14600" width="9.1640625" style="9"/>
    <col min="14601" max="14601" width="7" style="9" customWidth="1"/>
    <col min="14602" max="14602" width="14.1640625" style="9" customWidth="1"/>
    <col min="14603" max="14603" width="13.6640625" style="9" customWidth="1"/>
    <col min="14604" max="14604" width="14.5" style="9" customWidth="1"/>
    <col min="14605" max="14606" width="10.6640625" style="9" customWidth="1"/>
    <col min="14607" max="14607" width="12.5" style="9" customWidth="1"/>
    <col min="14608" max="14608" width="13" style="9" customWidth="1"/>
    <col min="14609" max="14609" width="12" style="9" customWidth="1"/>
    <col min="14610" max="14610" width="12.1640625" style="9" customWidth="1"/>
    <col min="14611" max="14611" width="13.5" style="9" customWidth="1"/>
    <col min="14612" max="14612" width="10.6640625" style="9" customWidth="1"/>
    <col min="14613" max="14613" width="12.83203125" style="9" customWidth="1"/>
    <col min="14614" max="14616" width="12.5" style="9" customWidth="1"/>
    <col min="14617" max="14617" width="14.5" style="9" customWidth="1"/>
    <col min="14618" max="14618" width="12.6640625" style="9" customWidth="1"/>
    <col min="14619" max="14619" width="12.83203125" style="9" customWidth="1"/>
    <col min="14620" max="14620" width="13.1640625" style="9" customWidth="1"/>
    <col min="14621" max="14621" width="13.5" style="9" customWidth="1"/>
    <col min="14622" max="14622" width="13.6640625" style="9" customWidth="1"/>
    <col min="14623" max="14623" width="10.1640625" style="9" customWidth="1"/>
    <col min="14624" max="14856" width="9.1640625" style="9"/>
    <col min="14857" max="14857" width="7" style="9" customWidth="1"/>
    <col min="14858" max="14858" width="14.1640625" style="9" customWidth="1"/>
    <col min="14859" max="14859" width="13.6640625" style="9" customWidth="1"/>
    <col min="14860" max="14860" width="14.5" style="9" customWidth="1"/>
    <col min="14861" max="14862" width="10.6640625" style="9" customWidth="1"/>
    <col min="14863" max="14863" width="12.5" style="9" customWidth="1"/>
    <col min="14864" max="14864" width="13" style="9" customWidth="1"/>
    <col min="14865" max="14865" width="12" style="9" customWidth="1"/>
    <col min="14866" max="14866" width="12.1640625" style="9" customWidth="1"/>
    <col min="14867" max="14867" width="13.5" style="9" customWidth="1"/>
    <col min="14868" max="14868" width="10.6640625" style="9" customWidth="1"/>
    <col min="14869" max="14869" width="12.83203125" style="9" customWidth="1"/>
    <col min="14870" max="14872" width="12.5" style="9" customWidth="1"/>
    <col min="14873" max="14873" width="14.5" style="9" customWidth="1"/>
    <col min="14874" max="14874" width="12.6640625" style="9" customWidth="1"/>
    <col min="14875" max="14875" width="12.83203125" style="9" customWidth="1"/>
    <col min="14876" max="14876" width="13.1640625" style="9" customWidth="1"/>
    <col min="14877" max="14877" width="13.5" style="9" customWidth="1"/>
    <col min="14878" max="14878" width="13.6640625" style="9" customWidth="1"/>
    <col min="14879" max="14879" width="10.1640625" style="9" customWidth="1"/>
    <col min="14880" max="15112" width="9.1640625" style="9"/>
    <col min="15113" max="15113" width="7" style="9" customWidth="1"/>
    <col min="15114" max="15114" width="14.1640625" style="9" customWidth="1"/>
    <col min="15115" max="15115" width="13.6640625" style="9" customWidth="1"/>
    <col min="15116" max="15116" width="14.5" style="9" customWidth="1"/>
    <col min="15117" max="15118" width="10.6640625" style="9" customWidth="1"/>
    <col min="15119" max="15119" width="12.5" style="9" customWidth="1"/>
    <col min="15120" max="15120" width="13" style="9" customWidth="1"/>
    <col min="15121" max="15121" width="12" style="9" customWidth="1"/>
    <col min="15122" max="15122" width="12.1640625" style="9" customWidth="1"/>
    <col min="15123" max="15123" width="13.5" style="9" customWidth="1"/>
    <col min="15124" max="15124" width="10.6640625" style="9" customWidth="1"/>
    <col min="15125" max="15125" width="12.83203125" style="9" customWidth="1"/>
    <col min="15126" max="15128" width="12.5" style="9" customWidth="1"/>
    <col min="15129" max="15129" width="14.5" style="9" customWidth="1"/>
    <col min="15130" max="15130" width="12.6640625" style="9" customWidth="1"/>
    <col min="15131" max="15131" width="12.83203125" style="9" customWidth="1"/>
    <col min="15132" max="15132" width="13.1640625" style="9" customWidth="1"/>
    <col min="15133" max="15133" width="13.5" style="9" customWidth="1"/>
    <col min="15134" max="15134" width="13.6640625" style="9" customWidth="1"/>
    <col min="15135" max="15135" width="10.1640625" style="9" customWidth="1"/>
    <col min="15136" max="15368" width="9.1640625" style="9"/>
    <col min="15369" max="15369" width="7" style="9" customWidth="1"/>
    <col min="15370" max="15370" width="14.1640625" style="9" customWidth="1"/>
    <col min="15371" max="15371" width="13.6640625" style="9" customWidth="1"/>
    <col min="15372" max="15372" width="14.5" style="9" customWidth="1"/>
    <col min="15373" max="15374" width="10.6640625" style="9" customWidth="1"/>
    <col min="15375" max="15375" width="12.5" style="9" customWidth="1"/>
    <col min="15376" max="15376" width="13" style="9" customWidth="1"/>
    <col min="15377" max="15377" width="12" style="9" customWidth="1"/>
    <col min="15378" max="15378" width="12.1640625" style="9" customWidth="1"/>
    <col min="15379" max="15379" width="13.5" style="9" customWidth="1"/>
    <col min="15380" max="15380" width="10.6640625" style="9" customWidth="1"/>
    <col min="15381" max="15381" width="12.83203125" style="9" customWidth="1"/>
    <col min="15382" max="15384" width="12.5" style="9" customWidth="1"/>
    <col min="15385" max="15385" width="14.5" style="9" customWidth="1"/>
    <col min="15386" max="15386" width="12.6640625" style="9" customWidth="1"/>
    <col min="15387" max="15387" width="12.83203125" style="9" customWidth="1"/>
    <col min="15388" max="15388" width="13.1640625" style="9" customWidth="1"/>
    <col min="15389" max="15389" width="13.5" style="9" customWidth="1"/>
    <col min="15390" max="15390" width="13.6640625" style="9" customWidth="1"/>
    <col min="15391" max="15391" width="10.1640625" style="9" customWidth="1"/>
    <col min="15392" max="15624" width="9.1640625" style="9"/>
    <col min="15625" max="15625" width="7" style="9" customWidth="1"/>
    <col min="15626" max="15626" width="14.1640625" style="9" customWidth="1"/>
    <col min="15627" max="15627" width="13.6640625" style="9" customWidth="1"/>
    <col min="15628" max="15628" width="14.5" style="9" customWidth="1"/>
    <col min="15629" max="15630" width="10.6640625" style="9" customWidth="1"/>
    <col min="15631" max="15631" width="12.5" style="9" customWidth="1"/>
    <col min="15632" max="15632" width="13" style="9" customWidth="1"/>
    <col min="15633" max="15633" width="12" style="9" customWidth="1"/>
    <col min="15634" max="15634" width="12.1640625" style="9" customWidth="1"/>
    <col min="15635" max="15635" width="13.5" style="9" customWidth="1"/>
    <col min="15636" max="15636" width="10.6640625" style="9" customWidth="1"/>
    <col min="15637" max="15637" width="12.83203125" style="9" customWidth="1"/>
    <col min="15638" max="15640" width="12.5" style="9" customWidth="1"/>
    <col min="15641" max="15641" width="14.5" style="9" customWidth="1"/>
    <col min="15642" max="15642" width="12.6640625" style="9" customWidth="1"/>
    <col min="15643" max="15643" width="12.83203125" style="9" customWidth="1"/>
    <col min="15644" max="15644" width="13.1640625" style="9" customWidth="1"/>
    <col min="15645" max="15645" width="13.5" style="9" customWidth="1"/>
    <col min="15646" max="15646" width="13.6640625" style="9" customWidth="1"/>
    <col min="15647" max="15647" width="10.1640625" style="9" customWidth="1"/>
    <col min="15648" max="15880" width="9.1640625" style="9"/>
    <col min="15881" max="15881" width="7" style="9" customWidth="1"/>
    <col min="15882" max="15882" width="14.1640625" style="9" customWidth="1"/>
    <col min="15883" max="15883" width="13.6640625" style="9" customWidth="1"/>
    <col min="15884" max="15884" width="14.5" style="9" customWidth="1"/>
    <col min="15885" max="15886" width="10.6640625" style="9" customWidth="1"/>
    <col min="15887" max="15887" width="12.5" style="9" customWidth="1"/>
    <col min="15888" max="15888" width="13" style="9" customWidth="1"/>
    <col min="15889" max="15889" width="12" style="9" customWidth="1"/>
    <col min="15890" max="15890" width="12.1640625" style="9" customWidth="1"/>
    <col min="15891" max="15891" width="13.5" style="9" customWidth="1"/>
    <col min="15892" max="15892" width="10.6640625" style="9" customWidth="1"/>
    <col min="15893" max="15893" width="12.83203125" style="9" customWidth="1"/>
    <col min="15894" max="15896" width="12.5" style="9" customWidth="1"/>
    <col min="15897" max="15897" width="14.5" style="9" customWidth="1"/>
    <col min="15898" max="15898" width="12.6640625" style="9" customWidth="1"/>
    <col min="15899" max="15899" width="12.83203125" style="9" customWidth="1"/>
    <col min="15900" max="15900" width="13.1640625" style="9" customWidth="1"/>
    <col min="15901" max="15901" width="13.5" style="9" customWidth="1"/>
    <col min="15902" max="15902" width="13.6640625" style="9" customWidth="1"/>
    <col min="15903" max="15903" width="10.1640625" style="9" customWidth="1"/>
    <col min="15904" max="16136" width="9.1640625" style="9"/>
    <col min="16137" max="16137" width="7" style="9" customWidth="1"/>
    <col min="16138" max="16138" width="14.1640625" style="9" customWidth="1"/>
    <col min="16139" max="16139" width="13.6640625" style="9" customWidth="1"/>
    <col min="16140" max="16140" width="14.5" style="9" customWidth="1"/>
    <col min="16141" max="16142" width="10.6640625" style="9" customWidth="1"/>
    <col min="16143" max="16143" width="12.5" style="9" customWidth="1"/>
    <col min="16144" max="16144" width="13" style="9" customWidth="1"/>
    <col min="16145" max="16145" width="12" style="9" customWidth="1"/>
    <col min="16146" max="16146" width="12.1640625" style="9" customWidth="1"/>
    <col min="16147" max="16147" width="13.5" style="9" customWidth="1"/>
    <col min="16148" max="16148" width="10.6640625" style="9" customWidth="1"/>
    <col min="16149" max="16149" width="12.83203125" style="9" customWidth="1"/>
    <col min="16150" max="16152" width="12.5" style="9" customWidth="1"/>
    <col min="16153" max="16153" width="14.5" style="9" customWidth="1"/>
    <col min="16154" max="16154" width="12.6640625" style="9" customWidth="1"/>
    <col min="16155" max="16155" width="12.83203125" style="9" customWidth="1"/>
    <col min="16156" max="16156" width="13.1640625" style="9" customWidth="1"/>
    <col min="16157" max="16157" width="13.5" style="9" customWidth="1"/>
    <col min="16158" max="16158" width="13.6640625" style="9" customWidth="1"/>
    <col min="16159" max="16159" width="10.1640625" style="9" customWidth="1"/>
    <col min="16160" max="16384" width="9.1640625" style="9"/>
  </cols>
  <sheetData>
    <row r="1" spans="1:58" s="1" customFormat="1" ht="65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6" t="s">
        <v>21</v>
      </c>
      <c r="W1" s="2" t="s">
        <v>55</v>
      </c>
      <c r="X1" s="2" t="s">
        <v>41</v>
      </c>
      <c r="Y1" s="2" t="s">
        <v>42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64</v>
      </c>
      <c r="AH1" s="2" t="s">
        <v>64</v>
      </c>
      <c r="AI1" s="24" t="s">
        <v>22</v>
      </c>
      <c r="AJ1" s="24"/>
      <c r="AK1" s="16" t="s">
        <v>29</v>
      </c>
      <c r="AL1" s="3" t="s">
        <v>30</v>
      </c>
      <c r="AM1" s="16" t="s">
        <v>31</v>
      </c>
      <c r="AN1" s="3" t="s">
        <v>32</v>
      </c>
      <c r="AO1" s="3" t="s">
        <v>33</v>
      </c>
      <c r="AP1" s="3" t="s">
        <v>34</v>
      </c>
      <c r="AQ1" s="16" t="s">
        <v>35</v>
      </c>
      <c r="AR1" s="3" t="s">
        <v>36</v>
      </c>
      <c r="AS1" s="4" t="s">
        <v>37</v>
      </c>
      <c r="AT1" s="2" t="s">
        <v>40</v>
      </c>
      <c r="AU1" s="2" t="s">
        <v>44</v>
      </c>
      <c r="AV1" s="20" t="s">
        <v>45</v>
      </c>
      <c r="AW1" s="18" t="s">
        <v>46</v>
      </c>
      <c r="AX1" s="22" t="s">
        <v>47</v>
      </c>
      <c r="AY1" s="2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43</v>
      </c>
    </row>
    <row r="2" spans="1:58" s="1" customFormat="1" ht="12.75" customHeight="1" x14ac:dyDescent="0.15">
      <c r="A2" s="1" t="s">
        <v>23</v>
      </c>
      <c r="B2" s="2" t="s">
        <v>24</v>
      </c>
      <c r="C2" s="2" t="s">
        <v>24</v>
      </c>
      <c r="D2" s="2" t="s">
        <v>25</v>
      </c>
      <c r="E2" s="3" t="s">
        <v>26</v>
      </c>
      <c r="F2" s="3" t="s">
        <v>26</v>
      </c>
      <c r="G2" s="3" t="s">
        <v>26</v>
      </c>
      <c r="H2" s="3" t="s">
        <v>26</v>
      </c>
      <c r="I2" s="3" t="s">
        <v>26</v>
      </c>
      <c r="J2" s="3" t="s">
        <v>26</v>
      </c>
      <c r="K2" s="3" t="s">
        <v>26</v>
      </c>
      <c r="L2" s="3" t="s">
        <v>26</v>
      </c>
      <c r="M2" s="7" t="s">
        <v>26</v>
      </c>
      <c r="N2" s="5" t="s">
        <v>25</v>
      </c>
      <c r="O2" s="5" t="s">
        <v>25</v>
      </c>
      <c r="P2" s="5" t="s">
        <v>25</v>
      </c>
      <c r="Q2" s="5" t="s">
        <v>25</v>
      </c>
      <c r="R2" s="5" t="s">
        <v>25</v>
      </c>
      <c r="S2" s="5" t="s">
        <v>25</v>
      </c>
      <c r="T2" s="5" t="s">
        <v>25</v>
      </c>
      <c r="U2" s="5" t="s">
        <v>25</v>
      </c>
      <c r="V2" s="8" t="s">
        <v>25</v>
      </c>
      <c r="W2" s="2" t="s">
        <v>38</v>
      </c>
      <c r="X2" s="2" t="s">
        <v>38</v>
      </c>
      <c r="Y2" s="2" t="s">
        <v>38</v>
      </c>
      <c r="Z2" s="2" t="s">
        <v>38</v>
      </c>
      <c r="AA2" s="2" t="s">
        <v>38</v>
      </c>
      <c r="AB2" s="2" t="s">
        <v>38</v>
      </c>
      <c r="AC2" s="2" t="s">
        <v>38</v>
      </c>
      <c r="AD2" s="2" t="s">
        <v>38</v>
      </c>
      <c r="AE2" s="2" t="s">
        <v>38</v>
      </c>
      <c r="AF2" s="2" t="s">
        <v>38</v>
      </c>
      <c r="AG2" s="2" t="s">
        <v>26</v>
      </c>
      <c r="AH2" s="2" t="s">
        <v>65</v>
      </c>
      <c r="AI2" s="2" t="s">
        <v>27</v>
      </c>
      <c r="AJ2" s="2" t="s">
        <v>28</v>
      </c>
      <c r="AK2" s="16" t="s">
        <v>26</v>
      </c>
      <c r="AL2" s="3" t="s">
        <v>26</v>
      </c>
      <c r="AM2" s="16" t="s">
        <v>26</v>
      </c>
      <c r="AN2" s="3" t="s">
        <v>26</v>
      </c>
      <c r="AO2" s="3" t="s">
        <v>26</v>
      </c>
      <c r="AP2" s="3" t="s">
        <v>26</v>
      </c>
      <c r="AQ2" s="16" t="s">
        <v>26</v>
      </c>
      <c r="AR2" s="3" t="s">
        <v>26</v>
      </c>
      <c r="AS2" s="7" t="s">
        <v>26</v>
      </c>
      <c r="AT2" s="2" t="s">
        <v>38</v>
      </c>
      <c r="AU2" s="2" t="s">
        <v>38</v>
      </c>
      <c r="AV2" s="20" t="s">
        <v>38</v>
      </c>
      <c r="AW2" s="18" t="s">
        <v>38</v>
      </c>
      <c r="AX2" s="22" t="s">
        <v>38</v>
      </c>
      <c r="AY2" s="22" t="s">
        <v>38</v>
      </c>
      <c r="AZ2" s="2" t="s">
        <v>38</v>
      </c>
      <c r="BA2" s="2" t="s">
        <v>38</v>
      </c>
      <c r="BB2" s="2" t="s">
        <v>38</v>
      </c>
      <c r="BC2" s="2" t="s">
        <v>38</v>
      </c>
      <c r="BD2" s="2" t="s">
        <v>38</v>
      </c>
      <c r="BE2" s="2" t="s">
        <v>39</v>
      </c>
      <c r="BF2" s="2" t="s">
        <v>26</v>
      </c>
    </row>
    <row r="3" spans="1:58" x14ac:dyDescent="0.15">
      <c r="A3" s="9">
        <v>1830</v>
      </c>
      <c r="B3" s="10">
        <v>165.08</v>
      </c>
      <c r="C3" s="10">
        <v>62.83</v>
      </c>
      <c r="D3" s="10">
        <v>12.73</v>
      </c>
      <c r="E3" s="11">
        <v>11.21</v>
      </c>
      <c r="F3" s="11">
        <v>0.7</v>
      </c>
      <c r="G3" s="11">
        <v>18.420000000000002</v>
      </c>
      <c r="H3" s="11">
        <v>81.27</v>
      </c>
      <c r="I3" s="11">
        <v>52</v>
      </c>
      <c r="J3" s="11"/>
      <c r="K3" s="12"/>
      <c r="L3" s="12"/>
      <c r="M3" s="13">
        <f>SUM(E3:L3)</f>
        <v>163.6</v>
      </c>
      <c r="N3" s="14">
        <f>100*E3/E$86</f>
        <v>2.5178563406855035</v>
      </c>
      <c r="O3" s="14">
        <f t="shared" ref="O3:V18" si="0">100*F3/F$86</f>
        <v>1.019516457908535</v>
      </c>
      <c r="P3" s="14">
        <f t="shared" si="0"/>
        <v>4.5300280360041318</v>
      </c>
      <c r="Q3" s="14">
        <f t="shared" si="0"/>
        <v>45.936016278543981</v>
      </c>
      <c r="R3" s="14">
        <f t="shared" si="0"/>
        <v>38.607172024649195</v>
      </c>
      <c r="S3" s="14"/>
      <c r="T3" s="14"/>
      <c r="U3" s="14"/>
      <c r="V3" s="15">
        <f>100*M3/M$86</f>
        <v>10.903686325737629</v>
      </c>
      <c r="W3" s="10"/>
      <c r="X3" s="10">
        <v>1.23</v>
      </c>
      <c r="Y3" s="10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2"/>
      <c r="AL3" s="10">
        <v>2.44</v>
      </c>
      <c r="AP3" s="10">
        <v>46</v>
      </c>
      <c r="AS3" s="10">
        <f>SUM(AK3:AR3)</f>
        <v>48.44</v>
      </c>
      <c r="AT3" s="10">
        <v>0.27</v>
      </c>
      <c r="AU3" s="10">
        <v>0.37</v>
      </c>
      <c r="AV3" s="21">
        <v>1.2E-5</v>
      </c>
      <c r="AW3" s="19">
        <v>1.7000000000000001E-4</v>
      </c>
      <c r="AX3" s="23">
        <v>1.6E-2</v>
      </c>
      <c r="AY3" s="23">
        <v>1.1999999999999999E-3</v>
      </c>
      <c r="BD3" s="10">
        <v>0.64</v>
      </c>
      <c r="BE3" s="10">
        <v>8.93</v>
      </c>
    </row>
    <row r="4" spans="1:58" x14ac:dyDescent="0.15">
      <c r="A4" s="9">
        <v>1831</v>
      </c>
      <c r="B4" s="10">
        <v>166.41</v>
      </c>
      <c r="C4" s="10">
        <v>67.989999999999995</v>
      </c>
      <c r="D4" s="10">
        <v>12.83</v>
      </c>
      <c r="E4" s="11">
        <v>12.14</v>
      </c>
      <c r="F4" s="11">
        <v>0.63</v>
      </c>
      <c r="G4" s="11">
        <v>13.73</v>
      </c>
      <c r="H4" s="11">
        <v>85.97</v>
      </c>
      <c r="I4" s="11">
        <v>52.5</v>
      </c>
      <c r="J4" s="11"/>
      <c r="K4" s="12"/>
      <c r="L4" s="12"/>
      <c r="M4" s="13">
        <f t="shared" ref="M4:M67" si="1">SUM(E4:L4)</f>
        <v>164.97</v>
      </c>
      <c r="N4" s="14">
        <f t="shared" ref="N4:U58" si="2">100*E4/E$86</f>
        <v>2.7267418354970574</v>
      </c>
      <c r="O4" s="14">
        <f t="shared" si="0"/>
        <v>0.91756481211768137</v>
      </c>
      <c r="P4" s="14">
        <f t="shared" si="0"/>
        <v>3.3766169888347841</v>
      </c>
      <c r="Q4" s="14">
        <f t="shared" si="0"/>
        <v>48.592584218855983</v>
      </c>
      <c r="R4" s="14">
        <f t="shared" si="0"/>
        <v>38.978394832578516</v>
      </c>
      <c r="S4" s="14"/>
      <c r="T4" s="14"/>
      <c r="U4" s="14"/>
      <c r="V4" s="15">
        <f t="shared" si="0"/>
        <v>10.994994701448269</v>
      </c>
      <c r="W4" s="10"/>
      <c r="X4" s="10">
        <v>1.1299999999999999</v>
      </c>
      <c r="Y4" s="10">
        <v>0.61</v>
      </c>
      <c r="Z4" s="10"/>
      <c r="AA4" s="10"/>
      <c r="AB4" s="10"/>
      <c r="AC4" s="10"/>
      <c r="AD4" s="10"/>
      <c r="AE4" s="10"/>
      <c r="AF4" s="10"/>
      <c r="AG4" s="10"/>
      <c r="AH4" s="10"/>
      <c r="AI4" s="2"/>
      <c r="AL4" s="10">
        <v>2.42</v>
      </c>
      <c r="AP4" s="10">
        <v>46.5</v>
      </c>
      <c r="AS4" s="10">
        <f t="shared" ref="AS4:AS67" si="3">SUM(AK4:AR4)</f>
        <v>48.92</v>
      </c>
      <c r="AT4" s="10">
        <v>0.16</v>
      </c>
      <c r="AU4" s="10">
        <v>0.22</v>
      </c>
      <c r="AV4" s="21">
        <v>1.5E-5</v>
      </c>
      <c r="AW4" s="19">
        <v>2.1000000000000001E-4</v>
      </c>
      <c r="AX4" s="23">
        <v>0.02</v>
      </c>
      <c r="AY4" s="23">
        <v>1.1000000000000001E-3</v>
      </c>
      <c r="BD4" s="10">
        <v>0.94</v>
      </c>
      <c r="BE4" s="10">
        <v>11.05</v>
      </c>
    </row>
    <row r="5" spans="1:58" x14ac:dyDescent="0.15">
      <c r="A5" s="9">
        <v>1832</v>
      </c>
      <c r="B5" s="10">
        <v>175.85</v>
      </c>
      <c r="C5" s="10">
        <v>66.239999999999995</v>
      </c>
      <c r="D5" s="10">
        <v>13.56</v>
      </c>
      <c r="E5" s="11">
        <v>11.93</v>
      </c>
      <c r="F5" s="11">
        <v>0.72</v>
      </c>
      <c r="G5" s="11">
        <v>20.79</v>
      </c>
      <c r="H5" s="11">
        <v>87.85</v>
      </c>
      <c r="I5" s="11">
        <v>53</v>
      </c>
      <c r="J5" s="11"/>
      <c r="K5" s="12"/>
      <c r="L5" s="12"/>
      <c r="M5" s="13">
        <f t="shared" si="1"/>
        <v>174.29</v>
      </c>
      <c r="N5" s="14">
        <f t="shared" si="2"/>
        <v>2.6795741431202549</v>
      </c>
      <c r="O5" s="14">
        <f t="shared" si="0"/>
        <v>1.0486454995630645</v>
      </c>
      <c r="P5" s="14">
        <f t="shared" si="0"/>
        <v>5.1128818061088976</v>
      </c>
      <c r="Q5" s="14">
        <f t="shared" si="0"/>
        <v>49.655211394980789</v>
      </c>
      <c r="R5" s="14">
        <f t="shared" si="0"/>
        <v>39.34961764050783</v>
      </c>
      <c r="S5" s="14"/>
      <c r="T5" s="14"/>
      <c r="U5" s="14"/>
      <c r="V5" s="15">
        <f t="shared" si="0"/>
        <v>11.616158250078309</v>
      </c>
      <c r="W5" s="10"/>
      <c r="X5" s="10">
        <v>1.23</v>
      </c>
      <c r="Y5" s="10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2"/>
      <c r="AL5" s="10">
        <v>2.36</v>
      </c>
      <c r="AP5" s="10">
        <v>47</v>
      </c>
      <c r="AS5" s="10">
        <f t="shared" si="3"/>
        <v>49.36</v>
      </c>
      <c r="AT5" s="10">
        <v>0.21</v>
      </c>
      <c r="AU5" s="10">
        <v>0.28999999999999998</v>
      </c>
      <c r="AV5" s="21">
        <v>1.4E-5</v>
      </c>
      <c r="AW5" s="19">
        <v>2.0000000000000001E-4</v>
      </c>
      <c r="AX5" s="23">
        <v>2.1000000000000001E-2</v>
      </c>
      <c r="AY5" s="23">
        <v>1.4E-3</v>
      </c>
      <c r="BD5" s="10">
        <v>0.75</v>
      </c>
      <c r="BE5" s="10">
        <v>10.4</v>
      </c>
    </row>
    <row r="6" spans="1:58" x14ac:dyDescent="0.15">
      <c r="A6" s="9">
        <v>1833</v>
      </c>
      <c r="B6" s="10">
        <v>173</v>
      </c>
      <c r="C6" s="10">
        <v>68.91</v>
      </c>
      <c r="D6" s="10">
        <v>13.34</v>
      </c>
      <c r="E6" s="11">
        <v>12.28</v>
      </c>
      <c r="F6" s="11">
        <v>0.65</v>
      </c>
      <c r="G6" s="11">
        <v>19.8</v>
      </c>
      <c r="H6" s="11">
        <v>85.3</v>
      </c>
      <c r="I6" s="11">
        <v>53.5</v>
      </c>
      <c r="J6" s="11"/>
      <c r="K6" s="12"/>
      <c r="L6" s="12"/>
      <c r="M6" s="13">
        <f t="shared" si="1"/>
        <v>171.53</v>
      </c>
      <c r="N6" s="14">
        <f t="shared" si="2"/>
        <v>2.7581869637482592</v>
      </c>
      <c r="O6" s="14">
        <f t="shared" si="0"/>
        <v>0.94669385377221094</v>
      </c>
      <c r="P6" s="14">
        <f t="shared" si="0"/>
        <v>4.8694112439132358</v>
      </c>
      <c r="Q6" s="14">
        <f t="shared" si="0"/>
        <v>48.213881980556188</v>
      </c>
      <c r="R6" s="14">
        <f t="shared" si="0"/>
        <v>39.720840448437151</v>
      </c>
      <c r="S6" s="14"/>
      <c r="T6" s="14"/>
      <c r="U6" s="14"/>
      <c r="V6" s="15">
        <f t="shared" si="0"/>
        <v>11.432208529668555</v>
      </c>
      <c r="W6" s="10"/>
      <c r="X6" s="10">
        <v>1.01</v>
      </c>
      <c r="Y6" s="10">
        <v>0.55000000000000004</v>
      </c>
      <c r="Z6" s="10"/>
      <c r="AA6" s="10"/>
      <c r="AB6" s="10"/>
      <c r="AC6" s="10"/>
      <c r="AD6" s="10"/>
      <c r="AE6" s="10"/>
      <c r="AF6" s="10"/>
      <c r="AG6" s="10"/>
      <c r="AH6" s="10"/>
      <c r="AI6" s="2"/>
      <c r="AL6" s="10">
        <v>3.15</v>
      </c>
      <c r="AP6" s="10">
        <v>47.5</v>
      </c>
      <c r="AS6" s="10">
        <f t="shared" si="3"/>
        <v>50.65</v>
      </c>
      <c r="AT6" s="10">
        <v>0.15</v>
      </c>
      <c r="AU6" s="10">
        <v>0.21</v>
      </c>
      <c r="AV6" s="21">
        <v>1.4E-5</v>
      </c>
      <c r="AW6" s="19">
        <v>1.8000000000000001E-4</v>
      </c>
      <c r="AX6" s="23">
        <v>2.1000000000000001E-2</v>
      </c>
      <c r="AY6" s="23">
        <v>1.6999999999999999E-3</v>
      </c>
      <c r="BD6" s="10">
        <v>0.89</v>
      </c>
      <c r="BE6" s="10">
        <v>10.67</v>
      </c>
    </row>
    <row r="7" spans="1:58" x14ac:dyDescent="0.15">
      <c r="A7" s="9">
        <v>1834</v>
      </c>
      <c r="B7" s="10">
        <v>167.8</v>
      </c>
      <c r="C7" s="10">
        <v>69.010000000000005</v>
      </c>
      <c r="D7" s="10">
        <v>12.91</v>
      </c>
      <c r="E7" s="11">
        <v>12.88</v>
      </c>
      <c r="F7" s="11">
        <v>0.7</v>
      </c>
      <c r="G7" s="11">
        <v>21.57</v>
      </c>
      <c r="H7" s="11">
        <v>76.83</v>
      </c>
      <c r="I7" s="11">
        <v>54</v>
      </c>
      <c r="J7" s="11"/>
      <c r="K7" s="12"/>
      <c r="L7" s="12"/>
      <c r="M7" s="13">
        <f t="shared" si="1"/>
        <v>165.98</v>
      </c>
      <c r="N7" s="14">
        <f t="shared" si="2"/>
        <v>2.892951799110552</v>
      </c>
      <c r="O7" s="14">
        <f t="shared" si="0"/>
        <v>1.019516457908535</v>
      </c>
      <c r="P7" s="14">
        <f t="shared" si="0"/>
        <v>5.3047070975357826</v>
      </c>
      <c r="Q7" s="14">
        <f t="shared" si="0"/>
        <v>43.426407415781149</v>
      </c>
      <c r="R7" s="14">
        <f t="shared" si="0"/>
        <v>40.092063256366473</v>
      </c>
      <c r="S7" s="14"/>
      <c r="T7" s="14"/>
      <c r="U7" s="14"/>
      <c r="V7" s="15">
        <f t="shared" si="0"/>
        <v>11.062309635366331</v>
      </c>
      <c r="W7" s="10"/>
      <c r="X7" s="10">
        <v>1.37</v>
      </c>
      <c r="Y7" s="10">
        <v>0.73</v>
      </c>
      <c r="Z7" s="10"/>
      <c r="AA7" s="10"/>
      <c r="AB7" s="10"/>
      <c r="AC7" s="10"/>
      <c r="AD7" s="10"/>
      <c r="AE7" s="10"/>
      <c r="AF7" s="10"/>
      <c r="AG7" s="10"/>
      <c r="AH7" s="10"/>
      <c r="AI7" s="2"/>
      <c r="AL7" s="10">
        <v>2.79</v>
      </c>
      <c r="AP7" s="10">
        <v>48</v>
      </c>
      <c r="AS7" s="10">
        <f t="shared" si="3"/>
        <v>50.79</v>
      </c>
      <c r="AT7" s="10">
        <v>0.16</v>
      </c>
      <c r="AU7" s="10">
        <v>0.22</v>
      </c>
      <c r="AV7" s="21">
        <v>1.4E-5</v>
      </c>
      <c r="AW7" s="19">
        <v>1.9000000000000001E-4</v>
      </c>
      <c r="AX7" s="23">
        <v>1.9E-2</v>
      </c>
      <c r="AY7" s="23">
        <v>2.2000000000000001E-3</v>
      </c>
      <c r="BD7" s="10">
        <v>0.91</v>
      </c>
      <c r="BE7" s="10">
        <v>10.46</v>
      </c>
    </row>
    <row r="8" spans="1:58" x14ac:dyDescent="0.15">
      <c r="A8" s="9">
        <v>1835</v>
      </c>
      <c r="B8" s="10">
        <v>183.05</v>
      </c>
      <c r="C8" s="10">
        <v>69.23</v>
      </c>
      <c r="D8" s="10">
        <v>14.09</v>
      </c>
      <c r="E8" s="11">
        <v>14.1</v>
      </c>
      <c r="F8" s="11">
        <v>0.92</v>
      </c>
      <c r="G8" s="11">
        <v>27.28</v>
      </c>
      <c r="H8" s="11">
        <v>84.33</v>
      </c>
      <c r="I8" s="11">
        <v>54.5</v>
      </c>
      <c r="J8" s="11"/>
      <c r="K8" s="12"/>
      <c r="L8" s="12"/>
      <c r="M8" s="13">
        <f t="shared" si="1"/>
        <v>181.13</v>
      </c>
      <c r="N8" s="14">
        <f t="shared" si="2"/>
        <v>3.1669736310138807</v>
      </c>
      <c r="O8" s="14">
        <f t="shared" si="0"/>
        <v>1.3399359161083602</v>
      </c>
      <c r="P8" s="14">
        <f t="shared" si="0"/>
        <v>6.7089666027249031</v>
      </c>
      <c r="Q8" s="14">
        <f t="shared" si="0"/>
        <v>47.665611575853497</v>
      </c>
      <c r="R8" s="14">
        <f t="shared" si="0"/>
        <v>40.463286064295794</v>
      </c>
      <c r="S8" s="14"/>
      <c r="T8" s="14"/>
      <c r="U8" s="14"/>
      <c r="V8" s="15">
        <f t="shared" si="0"/>
        <v>12.072033644137267</v>
      </c>
      <c r="W8" s="10"/>
      <c r="X8" s="10">
        <v>1.45</v>
      </c>
      <c r="Y8" s="10">
        <v>0.78</v>
      </c>
      <c r="Z8" s="10"/>
      <c r="AA8" s="10"/>
      <c r="AB8" s="10"/>
      <c r="AC8" s="10"/>
      <c r="AD8" s="10"/>
      <c r="AE8" s="10"/>
      <c r="AF8" s="10"/>
      <c r="AG8" s="10"/>
      <c r="AH8" s="10"/>
      <c r="AI8" s="2"/>
      <c r="AL8" s="10">
        <v>3.13</v>
      </c>
      <c r="AP8" s="10">
        <v>48.5</v>
      </c>
      <c r="AS8" s="10">
        <f t="shared" si="3"/>
        <v>51.63</v>
      </c>
      <c r="AT8" s="10">
        <v>0.12</v>
      </c>
      <c r="AU8" s="10">
        <v>0.16</v>
      </c>
      <c r="AV8" s="21">
        <v>1.5E-5</v>
      </c>
      <c r="AW8" s="19">
        <v>1.9000000000000001E-4</v>
      </c>
      <c r="AX8" s="23">
        <v>1.9E-2</v>
      </c>
      <c r="AY8" s="23">
        <v>3.0999999999999999E-3</v>
      </c>
      <c r="BD8" s="10">
        <v>0.82</v>
      </c>
      <c r="BE8" s="10">
        <v>10.61</v>
      </c>
    </row>
    <row r="9" spans="1:58" x14ac:dyDescent="0.15">
      <c r="A9" s="9">
        <v>1836</v>
      </c>
      <c r="B9" s="10">
        <v>183.5</v>
      </c>
      <c r="C9" s="10">
        <v>70.489999999999995</v>
      </c>
      <c r="D9" s="10">
        <v>14.11</v>
      </c>
      <c r="E9" s="11">
        <v>14.03</v>
      </c>
      <c r="F9" s="11">
        <v>0.92</v>
      </c>
      <c r="G9" s="11">
        <v>34.159999999999997</v>
      </c>
      <c r="H9" s="11">
        <v>77.33</v>
      </c>
      <c r="I9" s="11">
        <v>55</v>
      </c>
      <c r="J9" s="11"/>
      <c r="K9" s="12"/>
      <c r="L9" s="12"/>
      <c r="M9" s="13">
        <f t="shared" si="1"/>
        <v>181.44</v>
      </c>
      <c r="N9" s="14">
        <f t="shared" si="2"/>
        <v>3.1512510668882796</v>
      </c>
      <c r="O9" s="14">
        <f t="shared" si="0"/>
        <v>1.3399359161083602</v>
      </c>
      <c r="P9" s="14">
        <f t="shared" si="0"/>
        <v>8.4009640450543497</v>
      </c>
      <c r="Q9" s="14">
        <f t="shared" si="0"/>
        <v>43.709021026452639</v>
      </c>
      <c r="R9" s="14">
        <f t="shared" si="0"/>
        <v>40.834508872225108</v>
      </c>
      <c r="S9" s="14"/>
      <c r="T9" s="14"/>
      <c r="U9" s="14"/>
      <c r="V9" s="15">
        <f t="shared" si="0"/>
        <v>12.092694663458651</v>
      </c>
      <c r="W9" s="10"/>
      <c r="X9" s="10">
        <v>1.58</v>
      </c>
      <c r="Y9" s="10">
        <v>0.85</v>
      </c>
      <c r="Z9" s="10"/>
      <c r="AA9" s="10"/>
      <c r="AB9" s="10"/>
      <c r="AC9" s="10"/>
      <c r="AD9" s="10"/>
      <c r="AE9" s="10"/>
      <c r="AF9" s="10"/>
      <c r="AG9" s="10"/>
      <c r="AH9" s="10"/>
      <c r="AI9" s="2"/>
      <c r="AL9" s="10">
        <v>3.48</v>
      </c>
      <c r="AP9" s="10">
        <v>49</v>
      </c>
      <c r="AS9" s="10">
        <f t="shared" si="3"/>
        <v>52.48</v>
      </c>
      <c r="AT9" s="10">
        <v>0.2</v>
      </c>
      <c r="AU9" s="10">
        <v>0.27</v>
      </c>
      <c r="AV9" s="21">
        <v>1.5999999999999999E-5</v>
      </c>
      <c r="AW9" s="19">
        <v>2.0000000000000001E-4</v>
      </c>
      <c r="AX9" s="23">
        <v>1.7999999999999999E-2</v>
      </c>
      <c r="AY9" s="23">
        <v>2.3E-3</v>
      </c>
      <c r="BD9" s="10">
        <v>0.84</v>
      </c>
      <c r="BE9" s="10">
        <v>10.84</v>
      </c>
    </row>
    <row r="10" spans="1:58" x14ac:dyDescent="0.15">
      <c r="A10" s="9">
        <v>1837</v>
      </c>
      <c r="B10" s="10">
        <v>194.82</v>
      </c>
      <c r="C10" s="10">
        <v>73.25</v>
      </c>
      <c r="D10" s="10">
        <v>14.93</v>
      </c>
      <c r="E10" s="11">
        <v>15.57</v>
      </c>
      <c r="F10" s="11">
        <v>0.95</v>
      </c>
      <c r="G10" s="11">
        <v>35.68</v>
      </c>
      <c r="H10" s="11">
        <v>84.22</v>
      </c>
      <c r="I10" s="11">
        <v>55.5</v>
      </c>
      <c r="J10" s="11"/>
      <c r="K10" s="12"/>
      <c r="L10" s="12"/>
      <c r="M10" s="13">
        <f t="shared" si="1"/>
        <v>191.92000000000002</v>
      </c>
      <c r="N10" s="14">
        <f t="shared" si="2"/>
        <v>3.4971474776514979</v>
      </c>
      <c r="O10" s="14">
        <f t="shared" si="0"/>
        <v>1.3836294785901544</v>
      </c>
      <c r="P10" s="14">
        <f t="shared" si="0"/>
        <v>8.7747774334759718</v>
      </c>
      <c r="Q10" s="14">
        <f t="shared" si="0"/>
        <v>47.603436581505768</v>
      </c>
      <c r="R10" s="14">
        <f t="shared" si="0"/>
        <v>41.205731680154429</v>
      </c>
      <c r="S10" s="14"/>
      <c r="T10" s="14"/>
      <c r="U10" s="14"/>
      <c r="V10" s="15">
        <f t="shared" si="0"/>
        <v>12.791170413420328</v>
      </c>
      <c r="W10" s="10"/>
      <c r="X10" s="10">
        <v>1.63</v>
      </c>
      <c r="Y10" s="10">
        <v>0.88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>
        <v>0.75</v>
      </c>
      <c r="AL10" s="10">
        <v>3.07</v>
      </c>
      <c r="AP10" s="10">
        <v>49.5</v>
      </c>
      <c r="AS10" s="10">
        <f t="shared" si="3"/>
        <v>52.57</v>
      </c>
      <c r="AT10" s="10">
        <v>0.16</v>
      </c>
      <c r="AU10" s="10">
        <v>0.22</v>
      </c>
      <c r="AV10" s="21">
        <v>1.5999999999999999E-5</v>
      </c>
      <c r="AW10" s="19">
        <v>2.0000000000000001E-4</v>
      </c>
      <c r="AX10" s="23">
        <v>2.1999999999999999E-2</v>
      </c>
      <c r="AY10" s="23">
        <v>3.0000000000000001E-3</v>
      </c>
      <c r="BD10" s="10">
        <v>1.03</v>
      </c>
      <c r="BE10" s="10">
        <v>11.89</v>
      </c>
    </row>
    <row r="11" spans="1:58" x14ac:dyDescent="0.15">
      <c r="A11" s="9">
        <v>1838</v>
      </c>
      <c r="B11" s="10">
        <v>204.54</v>
      </c>
      <c r="C11" s="10">
        <v>75.180000000000007</v>
      </c>
      <c r="D11" s="10">
        <v>15.63</v>
      </c>
      <c r="E11" s="11">
        <v>15.54</v>
      </c>
      <c r="F11" s="11">
        <v>0.96</v>
      </c>
      <c r="G11" s="11">
        <v>37.24</v>
      </c>
      <c r="H11" s="11">
        <v>91.24</v>
      </c>
      <c r="I11" s="11">
        <v>56</v>
      </c>
      <c r="J11" s="11"/>
      <c r="K11" s="12"/>
      <c r="L11" s="12"/>
      <c r="M11" s="13">
        <f t="shared" si="1"/>
        <v>200.98</v>
      </c>
      <c r="N11" s="14">
        <f t="shared" si="2"/>
        <v>3.4904092358833831</v>
      </c>
      <c r="O11" s="14">
        <f t="shared" si="0"/>
        <v>1.3981939994174193</v>
      </c>
      <c r="P11" s="14">
        <f t="shared" si="0"/>
        <v>9.1584280163297418</v>
      </c>
      <c r="Q11" s="14">
        <f t="shared" si="0"/>
        <v>51.571331675333489</v>
      </c>
      <c r="R11" s="14">
        <f t="shared" si="0"/>
        <v>41.57695448808375</v>
      </c>
      <c r="S11" s="14"/>
      <c r="T11" s="14"/>
      <c r="U11" s="14"/>
      <c r="V11" s="15">
        <f t="shared" si="0"/>
        <v>13.395005365200175</v>
      </c>
      <c r="W11" s="10"/>
      <c r="X11" s="10">
        <v>1.93</v>
      </c>
      <c r="Y11" s="10">
        <v>1.04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>
        <v>0.96</v>
      </c>
      <c r="AL11" s="10">
        <v>2.66</v>
      </c>
      <c r="AP11" s="10">
        <v>50</v>
      </c>
      <c r="AS11" s="10">
        <f t="shared" si="3"/>
        <v>52.66</v>
      </c>
      <c r="AT11" s="10">
        <v>0.15</v>
      </c>
      <c r="AU11" s="10">
        <v>0.2</v>
      </c>
      <c r="AV11" s="21">
        <v>1.7E-5</v>
      </c>
      <c r="AW11" s="19">
        <v>2.0000000000000001E-4</v>
      </c>
      <c r="AX11" s="23">
        <v>2.3E-2</v>
      </c>
      <c r="AY11" s="23">
        <v>2.8E-3</v>
      </c>
      <c r="BD11" s="10">
        <v>1.17</v>
      </c>
      <c r="BE11" s="10">
        <v>12.54</v>
      </c>
    </row>
    <row r="12" spans="1:58" x14ac:dyDescent="0.15">
      <c r="A12" s="9">
        <v>1839</v>
      </c>
      <c r="B12" s="10">
        <v>201.73</v>
      </c>
      <c r="C12" s="10">
        <v>75.709999999999994</v>
      </c>
      <c r="D12" s="10">
        <v>14.97</v>
      </c>
      <c r="E12" s="11">
        <v>15.93</v>
      </c>
      <c r="F12" s="11">
        <v>1.04</v>
      </c>
      <c r="G12" s="11">
        <v>35.840000000000003</v>
      </c>
      <c r="H12" s="11">
        <v>83.18</v>
      </c>
      <c r="I12" s="11">
        <v>56.5</v>
      </c>
      <c r="J12" s="11"/>
      <c r="K12" s="12"/>
      <c r="L12" s="12"/>
      <c r="M12" s="13">
        <f t="shared" si="1"/>
        <v>192.49</v>
      </c>
      <c r="N12" s="14">
        <f t="shared" si="2"/>
        <v>3.5780063788688734</v>
      </c>
      <c r="O12" s="14">
        <f t="shared" si="0"/>
        <v>1.5147101660355375</v>
      </c>
      <c r="P12" s="14">
        <f t="shared" si="0"/>
        <v>8.8141262112045649</v>
      </c>
      <c r="Q12" s="14">
        <f t="shared" si="0"/>
        <v>47.015600271309069</v>
      </c>
      <c r="R12" s="14">
        <f t="shared" si="0"/>
        <v>41.948177296013071</v>
      </c>
      <c r="S12" s="14"/>
      <c r="T12" s="14"/>
      <c r="U12" s="14"/>
      <c r="V12" s="15">
        <f t="shared" si="0"/>
        <v>12.829160029591909</v>
      </c>
      <c r="W12" s="10"/>
      <c r="X12" s="10">
        <v>2.4900000000000002</v>
      </c>
      <c r="Y12" s="10">
        <v>1.34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>
        <v>5.98</v>
      </c>
      <c r="AL12" s="10">
        <v>3.38</v>
      </c>
      <c r="AP12" s="10">
        <v>50.5</v>
      </c>
      <c r="AS12" s="10">
        <f t="shared" si="3"/>
        <v>53.88</v>
      </c>
      <c r="AT12" s="10">
        <v>0.33</v>
      </c>
      <c r="AU12" s="10">
        <v>0.45</v>
      </c>
      <c r="AV12" s="21">
        <v>1.5999999999999999E-5</v>
      </c>
      <c r="AW12" s="19">
        <v>1.9000000000000001E-4</v>
      </c>
      <c r="AX12" s="23">
        <v>2.1000000000000001E-2</v>
      </c>
      <c r="AY12" s="23">
        <v>1.8E-3</v>
      </c>
      <c r="BD12" s="10">
        <v>1.1100000000000001</v>
      </c>
      <c r="BE12" s="10">
        <v>12.36</v>
      </c>
    </row>
    <row r="13" spans="1:58" x14ac:dyDescent="0.15">
      <c r="A13" s="9">
        <v>1840</v>
      </c>
      <c r="B13" s="10">
        <v>213.74</v>
      </c>
      <c r="C13" s="10">
        <v>76.709999999999994</v>
      </c>
      <c r="D13" s="10">
        <v>16.350000000000001</v>
      </c>
      <c r="E13" s="11">
        <v>16.84</v>
      </c>
      <c r="F13" s="11">
        <v>1.1000000000000001</v>
      </c>
      <c r="G13" s="11">
        <v>45.55</v>
      </c>
      <c r="H13" s="11">
        <v>89.65</v>
      </c>
      <c r="I13" s="11">
        <v>57</v>
      </c>
      <c r="J13" s="11"/>
      <c r="K13" s="12"/>
      <c r="L13" s="12"/>
      <c r="M13" s="13">
        <f t="shared" si="1"/>
        <v>210.14</v>
      </c>
      <c r="N13" s="14">
        <f t="shared" si="2"/>
        <v>3.7823997125016842</v>
      </c>
      <c r="O13" s="14">
        <f t="shared" si="0"/>
        <v>1.6020972909991265</v>
      </c>
      <c r="P13" s="14">
        <f t="shared" si="0"/>
        <v>11.202105159608479</v>
      </c>
      <c r="Q13" s="14">
        <f t="shared" si="0"/>
        <v>50.672620393398148</v>
      </c>
      <c r="R13" s="14">
        <f t="shared" si="0"/>
        <v>42.319400103942385</v>
      </c>
      <c r="S13" s="14"/>
      <c r="T13" s="14"/>
      <c r="U13" s="14"/>
      <c r="V13" s="15">
        <f t="shared" si="0"/>
        <v>14.005505161922406</v>
      </c>
      <c r="W13" s="10"/>
      <c r="X13" s="10">
        <v>2.72</v>
      </c>
      <c r="Y13" s="10">
        <v>1.47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>
        <v>0</v>
      </c>
      <c r="AL13" s="10">
        <v>3.32</v>
      </c>
      <c r="AP13" s="10">
        <v>51</v>
      </c>
      <c r="AS13" s="10">
        <f t="shared" si="3"/>
        <v>54.32</v>
      </c>
      <c r="AT13" s="10">
        <v>0.32</v>
      </c>
      <c r="AU13" s="10">
        <v>0.44</v>
      </c>
      <c r="AV13" s="21">
        <v>1.8E-5</v>
      </c>
      <c r="AW13" s="19">
        <v>2.1000000000000001E-4</v>
      </c>
      <c r="AX13" s="23">
        <v>2.1000000000000001E-2</v>
      </c>
      <c r="AY13" s="23">
        <v>3.5000000000000001E-3</v>
      </c>
      <c r="BD13" s="10">
        <v>1.0900000000000001</v>
      </c>
      <c r="BE13" s="10">
        <v>13.09</v>
      </c>
    </row>
    <row r="14" spans="1:58" x14ac:dyDescent="0.15">
      <c r="A14" s="9">
        <v>1841</v>
      </c>
      <c r="B14" s="10">
        <v>220.71</v>
      </c>
      <c r="C14" s="10">
        <v>76.78</v>
      </c>
      <c r="D14" s="10">
        <v>16</v>
      </c>
      <c r="E14" s="11">
        <v>18.05</v>
      </c>
      <c r="F14" s="11">
        <v>1.0900000000000001</v>
      </c>
      <c r="G14" s="11">
        <v>37.04</v>
      </c>
      <c r="H14" s="11">
        <v>91.57</v>
      </c>
      <c r="I14" s="11">
        <v>57.89</v>
      </c>
      <c r="J14" s="11"/>
      <c r="K14" s="12"/>
      <c r="L14" s="12"/>
      <c r="M14" s="13">
        <f t="shared" si="1"/>
        <v>205.64</v>
      </c>
      <c r="N14" s="14">
        <f t="shared" si="2"/>
        <v>4.0541754638156418</v>
      </c>
      <c r="O14" s="14">
        <f t="shared" si="0"/>
        <v>1.5875327701718616</v>
      </c>
      <c r="P14" s="14">
        <f t="shared" si="0"/>
        <v>9.1092420441690027</v>
      </c>
      <c r="Q14" s="14">
        <f t="shared" si="0"/>
        <v>51.757856658376674</v>
      </c>
      <c r="R14" s="14">
        <f t="shared" si="0"/>
        <v>42.980176702056575</v>
      </c>
      <c r="S14" s="14"/>
      <c r="T14" s="14"/>
      <c r="U14" s="14"/>
      <c r="V14" s="15">
        <f t="shared" si="0"/>
        <v>13.705587139515197</v>
      </c>
      <c r="W14" s="10"/>
      <c r="X14" s="10">
        <v>3.06</v>
      </c>
      <c r="Y14" s="10">
        <v>1.65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>
        <v>11.05</v>
      </c>
      <c r="AL14" s="10">
        <v>3.45</v>
      </c>
      <c r="AN14" s="10">
        <v>0.04</v>
      </c>
      <c r="AP14" s="10">
        <v>51.64</v>
      </c>
      <c r="AS14" s="10">
        <f t="shared" si="3"/>
        <v>55.13</v>
      </c>
      <c r="AT14" s="10">
        <v>0.34</v>
      </c>
      <c r="AU14" s="10">
        <v>0.47</v>
      </c>
      <c r="AV14" s="21">
        <v>1.7E-5</v>
      </c>
      <c r="AW14" s="19">
        <v>2.0000000000000001E-4</v>
      </c>
      <c r="AX14" s="23">
        <v>0.02</v>
      </c>
      <c r="AY14" s="23">
        <v>3.5000000000000001E-3</v>
      </c>
      <c r="BD14" s="10">
        <v>1.07</v>
      </c>
      <c r="BE14" s="10">
        <v>12.52</v>
      </c>
    </row>
    <row r="15" spans="1:58" x14ac:dyDescent="0.15">
      <c r="A15" s="9">
        <v>1842</v>
      </c>
      <c r="B15" s="10">
        <v>223.3</v>
      </c>
      <c r="C15" s="10">
        <v>77.27</v>
      </c>
      <c r="D15" s="10">
        <v>16.940000000000001</v>
      </c>
      <c r="E15" s="11">
        <v>18.399999999999999</v>
      </c>
      <c r="F15" s="11">
        <v>1.24</v>
      </c>
      <c r="G15" s="11">
        <v>42.38</v>
      </c>
      <c r="H15" s="11">
        <v>97.77</v>
      </c>
      <c r="I15" s="11">
        <v>58</v>
      </c>
      <c r="J15" s="11"/>
      <c r="K15" s="12"/>
      <c r="L15" s="12"/>
      <c r="M15" s="13">
        <f t="shared" si="1"/>
        <v>217.79</v>
      </c>
      <c r="N15" s="14">
        <f t="shared" si="2"/>
        <v>4.1327882844436452</v>
      </c>
      <c r="O15" s="14">
        <f t="shared" si="0"/>
        <v>1.8060005825808332</v>
      </c>
      <c r="P15" s="14">
        <f t="shared" si="0"/>
        <v>10.422507500860755</v>
      </c>
      <c r="Q15" s="14">
        <f t="shared" si="0"/>
        <v>55.262265430703145</v>
      </c>
      <c r="R15" s="14">
        <f t="shared" si="0"/>
        <v>43.061845719801028</v>
      </c>
      <c r="S15" s="14"/>
      <c r="T15" s="14"/>
      <c r="U15" s="14"/>
      <c r="V15" s="15">
        <f t="shared" si="0"/>
        <v>14.51536580001466</v>
      </c>
      <c r="W15" s="10"/>
      <c r="X15" s="10">
        <v>3.23</v>
      </c>
      <c r="Y15" s="10">
        <v>1.74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>
        <v>1.44</v>
      </c>
      <c r="AL15" s="10">
        <v>4.1900000000000004</v>
      </c>
      <c r="AN15" s="10">
        <v>0.04</v>
      </c>
      <c r="AP15" s="10">
        <v>52</v>
      </c>
      <c r="AS15" s="10">
        <f t="shared" si="3"/>
        <v>56.230000000000004</v>
      </c>
      <c r="AT15" s="10">
        <v>0.2</v>
      </c>
      <c r="AU15" s="10">
        <v>0.28000000000000003</v>
      </c>
      <c r="AV15" s="21">
        <v>1.7E-5</v>
      </c>
      <c r="AW15" s="19">
        <v>2.0000000000000001E-4</v>
      </c>
      <c r="AX15" s="23">
        <v>2.1999999999999999E-2</v>
      </c>
      <c r="AY15" s="23">
        <v>3.8E-3</v>
      </c>
      <c r="BD15" s="10">
        <v>1.04</v>
      </c>
      <c r="BE15" s="10">
        <v>12.17</v>
      </c>
    </row>
    <row r="16" spans="1:58" x14ac:dyDescent="0.15">
      <c r="A16" s="9">
        <v>1843</v>
      </c>
      <c r="B16" s="10">
        <v>224.11</v>
      </c>
      <c r="C16" s="10">
        <v>76.28</v>
      </c>
      <c r="D16" s="10">
        <v>17.13</v>
      </c>
      <c r="E16" s="11">
        <v>19.03</v>
      </c>
      <c r="F16" s="11">
        <v>1.36</v>
      </c>
      <c r="G16" s="11">
        <v>45.96</v>
      </c>
      <c r="H16" s="11">
        <v>95.32</v>
      </c>
      <c r="I16" s="11">
        <v>58.5</v>
      </c>
      <c r="J16" s="11"/>
      <c r="K16" s="12"/>
      <c r="L16" s="12"/>
      <c r="M16" s="13">
        <f t="shared" si="1"/>
        <v>220.17</v>
      </c>
      <c r="N16" s="14">
        <f t="shared" si="2"/>
        <v>4.2742913615740532</v>
      </c>
      <c r="O16" s="14">
        <f t="shared" si="0"/>
        <v>1.9807748325080106</v>
      </c>
      <c r="P16" s="14">
        <f t="shared" si="0"/>
        <v>11.302936402537997</v>
      </c>
      <c r="Q16" s="14">
        <f t="shared" si="0"/>
        <v>53.877458738412848</v>
      </c>
      <c r="R16" s="14">
        <f t="shared" si="0"/>
        <v>43.433068527730342</v>
      </c>
      <c r="S16" s="14"/>
      <c r="T16" s="14"/>
      <c r="U16" s="14"/>
      <c r="V16" s="15">
        <f t="shared" si="0"/>
        <v>14.673989109643362</v>
      </c>
      <c r="W16" s="10"/>
      <c r="X16" s="10">
        <v>3.19</v>
      </c>
      <c r="Y16" s="10">
        <v>1.71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>
        <v>0</v>
      </c>
      <c r="AL16" s="10">
        <v>4.08</v>
      </c>
      <c r="AN16" s="10">
        <v>0.04</v>
      </c>
      <c r="AP16" s="10">
        <v>52.5</v>
      </c>
      <c r="AS16" s="10">
        <f t="shared" si="3"/>
        <v>56.62</v>
      </c>
      <c r="AT16" s="10">
        <v>0.21</v>
      </c>
      <c r="AU16" s="10">
        <v>0.28999999999999998</v>
      </c>
      <c r="AV16" s="21">
        <v>1.8E-5</v>
      </c>
      <c r="AW16" s="19">
        <v>1.9000000000000001E-4</v>
      </c>
      <c r="AX16" s="23">
        <v>2.1999999999999999E-2</v>
      </c>
      <c r="AY16" s="23">
        <v>5.0000000000000001E-3</v>
      </c>
      <c r="BD16" s="10">
        <v>0.88</v>
      </c>
      <c r="BE16" s="10">
        <v>12.15</v>
      </c>
    </row>
    <row r="17" spans="1:58" x14ac:dyDescent="0.15">
      <c r="A17" s="9">
        <v>1844</v>
      </c>
      <c r="B17" s="10">
        <v>235.82</v>
      </c>
      <c r="C17" s="10">
        <v>77.760000000000005</v>
      </c>
      <c r="D17" s="10">
        <v>17.57</v>
      </c>
      <c r="E17" s="11">
        <v>20.93</v>
      </c>
      <c r="F17" s="11">
        <v>1.42</v>
      </c>
      <c r="G17" s="11">
        <v>47.51</v>
      </c>
      <c r="H17" s="11">
        <v>96.94</v>
      </c>
      <c r="I17" s="11">
        <v>59</v>
      </c>
      <c r="J17" s="11"/>
      <c r="K17" s="12"/>
      <c r="L17" s="12"/>
      <c r="M17" s="13">
        <f t="shared" si="1"/>
        <v>225.8</v>
      </c>
      <c r="N17" s="14">
        <f t="shared" si="2"/>
        <v>4.7010466735546466</v>
      </c>
      <c r="O17" s="14">
        <f t="shared" si="0"/>
        <v>2.0681619574715993</v>
      </c>
      <c r="P17" s="14">
        <f t="shared" si="0"/>
        <v>11.684127686783729</v>
      </c>
      <c r="Q17" s="14">
        <f t="shared" si="0"/>
        <v>54.793126836988471</v>
      </c>
      <c r="R17" s="14">
        <f t="shared" si="0"/>
        <v>43.804291335659663</v>
      </c>
      <c r="S17" s="14"/>
      <c r="T17" s="14"/>
      <c r="U17" s="14"/>
      <c r="V17" s="15">
        <f t="shared" si="0"/>
        <v>15.049219879899491</v>
      </c>
      <c r="W17" s="10"/>
      <c r="X17" s="10">
        <v>3.98</v>
      </c>
      <c r="Y17" s="10">
        <v>2.14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>
        <v>5.09</v>
      </c>
      <c r="AL17" s="10">
        <v>4.0199999999999996</v>
      </c>
      <c r="AN17" s="10">
        <v>0.04</v>
      </c>
      <c r="AP17" s="10">
        <v>53</v>
      </c>
      <c r="AS17" s="10">
        <f t="shared" si="3"/>
        <v>57.06</v>
      </c>
      <c r="AT17" s="10">
        <v>0.44</v>
      </c>
      <c r="AU17" s="10">
        <v>0.61</v>
      </c>
      <c r="AV17" s="21">
        <v>1.9000000000000001E-5</v>
      </c>
      <c r="AW17" s="19">
        <v>2.1000000000000001E-4</v>
      </c>
      <c r="AX17" s="23">
        <v>2.1999999999999999E-2</v>
      </c>
      <c r="AY17" s="23">
        <v>5.1000000000000004E-3</v>
      </c>
      <c r="BD17" s="10">
        <v>0.9</v>
      </c>
      <c r="BE17" s="10">
        <v>13.02</v>
      </c>
    </row>
    <row r="18" spans="1:58" x14ac:dyDescent="0.15">
      <c r="A18" s="9">
        <v>1845</v>
      </c>
      <c r="B18" s="10">
        <v>240.44</v>
      </c>
      <c r="C18" s="10">
        <v>81.3</v>
      </c>
      <c r="D18" s="10">
        <v>17.21</v>
      </c>
      <c r="E18" s="11">
        <v>21.19</v>
      </c>
      <c r="F18" s="11">
        <v>1.42</v>
      </c>
      <c r="G18" s="11">
        <v>51.74</v>
      </c>
      <c r="H18" s="11">
        <v>87.39</v>
      </c>
      <c r="I18" s="11">
        <v>59.5</v>
      </c>
      <c r="J18" s="11"/>
      <c r="K18" s="12"/>
      <c r="L18" s="12"/>
      <c r="M18" s="13">
        <f t="shared" si="1"/>
        <v>221.24</v>
      </c>
      <c r="N18" s="14">
        <f t="shared" si="2"/>
        <v>4.759444768878307</v>
      </c>
      <c r="O18" s="14">
        <f t="shared" si="0"/>
        <v>2.0681619574715993</v>
      </c>
      <c r="P18" s="14">
        <f t="shared" si="0"/>
        <v>12.724410997983375</v>
      </c>
      <c r="Q18" s="14">
        <f t="shared" si="0"/>
        <v>49.395206873163012</v>
      </c>
      <c r="R18" s="14">
        <f t="shared" si="0"/>
        <v>44.175514143588984</v>
      </c>
      <c r="S18" s="14"/>
      <c r="T18" s="14"/>
      <c r="U18" s="14"/>
      <c r="V18" s="15">
        <f t="shared" si="0"/>
        <v>14.745302950526852</v>
      </c>
      <c r="W18" s="10"/>
      <c r="X18" s="10">
        <v>4.4800000000000004</v>
      </c>
      <c r="Y18" s="10">
        <v>2.41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>
        <v>13.65</v>
      </c>
      <c r="AL18" s="10">
        <v>4.4400000000000004</v>
      </c>
      <c r="AN18" s="10">
        <v>0.04</v>
      </c>
      <c r="AO18" s="10">
        <v>2.06</v>
      </c>
      <c r="AP18" s="10">
        <v>53.5</v>
      </c>
      <c r="AS18" s="10">
        <f t="shared" si="3"/>
        <v>60.04</v>
      </c>
      <c r="AT18" s="10">
        <v>0.21</v>
      </c>
      <c r="AU18" s="10">
        <v>0.28000000000000003</v>
      </c>
      <c r="AV18" s="21">
        <v>1.9000000000000001E-5</v>
      </c>
      <c r="AW18" s="19">
        <v>2.1000000000000001E-4</v>
      </c>
      <c r="AX18" s="23">
        <v>2.1999999999999999E-2</v>
      </c>
      <c r="AY18" s="23">
        <v>5.1000000000000004E-3</v>
      </c>
      <c r="BD18" s="10">
        <v>0.98</v>
      </c>
      <c r="BE18" s="10">
        <v>12.9</v>
      </c>
    </row>
    <row r="19" spans="1:58" x14ac:dyDescent="0.15">
      <c r="A19" s="9">
        <v>1846</v>
      </c>
      <c r="B19" s="10">
        <v>263.61</v>
      </c>
      <c r="C19" s="10">
        <v>83.66</v>
      </c>
      <c r="D19" s="10">
        <v>19.3</v>
      </c>
      <c r="E19" s="11">
        <v>24.67</v>
      </c>
      <c r="F19" s="11">
        <v>1.58</v>
      </c>
      <c r="G19" s="11">
        <v>66.98</v>
      </c>
      <c r="H19" s="11">
        <v>95.86</v>
      </c>
      <c r="I19" s="11">
        <v>59</v>
      </c>
      <c r="J19" s="11"/>
      <c r="K19" s="12"/>
      <c r="L19" s="12"/>
      <c r="M19" s="13">
        <f t="shared" si="1"/>
        <v>248.09</v>
      </c>
      <c r="N19" s="14">
        <f t="shared" si="2"/>
        <v>5.5410808139796055</v>
      </c>
      <c r="O19" s="14">
        <f t="shared" si="2"/>
        <v>2.3011942907078358</v>
      </c>
      <c r="P19" s="14">
        <f t="shared" si="2"/>
        <v>16.472382076631746</v>
      </c>
      <c r="Q19" s="14">
        <f t="shared" si="2"/>
        <v>54.182681437938058</v>
      </c>
      <c r="R19" s="14">
        <f t="shared" si="2"/>
        <v>43.804291335659663</v>
      </c>
      <c r="S19" s="14"/>
      <c r="T19" s="14"/>
      <c r="U19" s="14"/>
      <c r="V19" s="15">
        <f t="shared" ref="V19:V82" si="4">100*M19/M$86</f>
        <v>16.534813817556532</v>
      </c>
      <c r="W19" s="10"/>
      <c r="X19" s="10">
        <v>4.99</v>
      </c>
      <c r="Y19" s="10">
        <v>2.69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>
        <v>9.3800000000000008</v>
      </c>
      <c r="AJ19" s="10">
        <v>1.87</v>
      </c>
      <c r="AL19" s="10">
        <v>3.52</v>
      </c>
      <c r="AN19" s="10">
        <v>0.05</v>
      </c>
      <c r="AO19" s="10">
        <v>2.37</v>
      </c>
      <c r="AP19" s="10">
        <v>53</v>
      </c>
      <c r="AS19" s="10">
        <f t="shared" si="3"/>
        <v>58.94</v>
      </c>
      <c r="AT19" s="10">
        <v>0.15</v>
      </c>
      <c r="AU19" s="10">
        <v>0.2</v>
      </c>
      <c r="AV19" s="21">
        <v>2.0999999999999999E-5</v>
      </c>
      <c r="AW19" s="19">
        <v>2.1000000000000001E-4</v>
      </c>
      <c r="AX19" s="23">
        <v>2.4E-2</v>
      </c>
      <c r="AY19" s="23">
        <v>2.3E-3</v>
      </c>
      <c r="BD19" s="10">
        <v>1.0900000000000001</v>
      </c>
      <c r="BE19" s="10">
        <v>13.56</v>
      </c>
    </row>
    <row r="20" spans="1:58" x14ac:dyDescent="0.15">
      <c r="A20" s="9">
        <v>1847</v>
      </c>
      <c r="B20" s="10">
        <v>248.91</v>
      </c>
      <c r="C20" s="10">
        <v>93.68</v>
      </c>
      <c r="D20" s="10">
        <v>18.239999999999998</v>
      </c>
      <c r="E20" s="11">
        <v>25.71</v>
      </c>
      <c r="F20" s="11">
        <v>1.75</v>
      </c>
      <c r="G20" s="11">
        <v>57.29</v>
      </c>
      <c r="H20" s="11">
        <v>90.7</v>
      </c>
      <c r="I20" s="11">
        <v>59</v>
      </c>
      <c r="J20" s="11"/>
      <c r="K20" s="12"/>
      <c r="L20" s="12"/>
      <c r="M20" s="13">
        <f t="shared" si="1"/>
        <v>234.45</v>
      </c>
      <c r="N20" s="14">
        <f t="shared" si="2"/>
        <v>5.7746731952742465</v>
      </c>
      <c r="O20" s="14">
        <f t="shared" si="2"/>
        <v>2.5487911447713372</v>
      </c>
      <c r="P20" s="14">
        <f t="shared" si="2"/>
        <v>14.089321725443904</v>
      </c>
      <c r="Q20" s="14">
        <f t="shared" si="2"/>
        <v>51.26610897580828</v>
      </c>
      <c r="R20" s="14">
        <f t="shared" si="2"/>
        <v>43.804291335659663</v>
      </c>
      <c r="S20" s="14"/>
      <c r="T20" s="14"/>
      <c r="U20" s="14"/>
      <c r="V20" s="15">
        <f t="shared" si="4"/>
        <v>15.62572896741557</v>
      </c>
      <c r="W20" s="10"/>
      <c r="X20" s="10">
        <v>5.18</v>
      </c>
      <c r="Y20" s="10">
        <v>2.79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8.1</v>
      </c>
      <c r="AJ20" s="10">
        <v>6.73</v>
      </c>
      <c r="AL20" s="10">
        <v>5.2</v>
      </c>
      <c r="AN20" s="10">
        <v>0.05</v>
      </c>
      <c r="AO20" s="10">
        <v>2.61</v>
      </c>
      <c r="AP20" s="10">
        <v>52.5</v>
      </c>
      <c r="AS20" s="10">
        <f t="shared" si="3"/>
        <v>60.36</v>
      </c>
      <c r="AT20" s="10">
        <v>0.39</v>
      </c>
      <c r="AU20" s="10">
        <v>0.54</v>
      </c>
      <c r="AV20" s="21">
        <v>2.0000000000000002E-5</v>
      </c>
      <c r="AW20" s="19">
        <v>2.0000000000000001E-4</v>
      </c>
      <c r="AX20" s="23">
        <v>2.8000000000000001E-2</v>
      </c>
      <c r="AY20" s="23">
        <v>4.7999999999999996E-3</v>
      </c>
      <c r="BD20" s="10">
        <v>1.34</v>
      </c>
      <c r="BE20" s="10">
        <v>15.17</v>
      </c>
    </row>
    <row r="21" spans="1:58" x14ac:dyDescent="0.15">
      <c r="A21" s="9">
        <v>1848</v>
      </c>
      <c r="B21" s="10">
        <v>225.16</v>
      </c>
      <c r="C21" s="10">
        <v>69.77</v>
      </c>
      <c r="D21" s="10">
        <v>16.829999999999998</v>
      </c>
      <c r="E21" s="11">
        <v>24.16</v>
      </c>
      <c r="F21" s="11">
        <v>1.33</v>
      </c>
      <c r="G21" s="11">
        <v>45.57</v>
      </c>
      <c r="H21" s="11">
        <v>86.31</v>
      </c>
      <c r="I21" s="11">
        <v>59</v>
      </c>
      <c r="J21" s="11"/>
      <c r="K21" s="12"/>
      <c r="L21" s="12"/>
      <c r="M21" s="13">
        <f t="shared" si="1"/>
        <v>216.37</v>
      </c>
      <c r="N21" s="14">
        <f t="shared" si="2"/>
        <v>5.4265307039216566</v>
      </c>
      <c r="O21" s="14">
        <f t="shared" si="2"/>
        <v>1.9370812700262163</v>
      </c>
      <c r="P21" s="14">
        <f t="shared" si="2"/>
        <v>11.207023756824553</v>
      </c>
      <c r="Q21" s="14">
        <f t="shared" si="2"/>
        <v>48.784761474112599</v>
      </c>
      <c r="R21" s="14">
        <f t="shared" si="2"/>
        <v>43.804291335659663</v>
      </c>
      <c r="S21" s="14"/>
      <c r="T21" s="14"/>
      <c r="U21" s="14"/>
      <c r="V21" s="15">
        <f t="shared" si="4"/>
        <v>14.42072500183283</v>
      </c>
      <c r="W21" s="10"/>
      <c r="X21" s="10">
        <v>5.75</v>
      </c>
      <c r="Y21" s="10">
        <v>3.09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>
        <v>1.7</v>
      </c>
      <c r="AJ21" s="10">
        <v>0.91</v>
      </c>
      <c r="AL21" s="10">
        <v>3.36</v>
      </c>
      <c r="AN21" s="10">
        <v>0.05</v>
      </c>
      <c r="AO21" s="10">
        <v>2.16</v>
      </c>
      <c r="AP21" s="10">
        <v>52</v>
      </c>
      <c r="AS21" s="10">
        <f t="shared" si="3"/>
        <v>57.57</v>
      </c>
      <c r="BD21" s="10">
        <v>1</v>
      </c>
      <c r="BE21" s="10">
        <v>2.77</v>
      </c>
    </row>
    <row r="22" spans="1:58" x14ac:dyDescent="0.15">
      <c r="A22" s="9">
        <v>1849</v>
      </c>
      <c r="B22" s="10">
        <v>253.22</v>
      </c>
      <c r="C22" s="10">
        <v>66.53</v>
      </c>
      <c r="D22" s="10">
        <v>18.38</v>
      </c>
      <c r="E22" s="11">
        <v>22.96</v>
      </c>
      <c r="F22" s="11">
        <v>1.37</v>
      </c>
      <c r="G22" s="11">
        <v>59.39</v>
      </c>
      <c r="H22" s="11">
        <v>93.58</v>
      </c>
      <c r="I22" s="11">
        <v>59</v>
      </c>
      <c r="J22" s="11"/>
      <c r="K22" s="12"/>
      <c r="L22" s="12"/>
      <c r="M22" s="13">
        <f t="shared" si="1"/>
        <v>236.3</v>
      </c>
      <c r="N22" s="14">
        <f t="shared" si="2"/>
        <v>5.157001033197071</v>
      </c>
      <c r="O22" s="14">
        <f t="shared" si="2"/>
        <v>1.9953393533352755</v>
      </c>
      <c r="P22" s="14">
        <f t="shared" si="2"/>
        <v>14.605774433131671</v>
      </c>
      <c r="Q22" s="14">
        <f t="shared" si="2"/>
        <v>52.893963373276058</v>
      </c>
      <c r="R22" s="14">
        <f t="shared" si="2"/>
        <v>43.804291335659663</v>
      </c>
      <c r="S22" s="14"/>
      <c r="T22" s="14"/>
      <c r="U22" s="14"/>
      <c r="V22" s="15">
        <f t="shared" si="4"/>
        <v>15.749028598849645</v>
      </c>
      <c r="W22" s="10"/>
      <c r="X22" s="10">
        <v>5.54</v>
      </c>
      <c r="Y22" s="10">
        <v>2.98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>
        <v>10.07</v>
      </c>
      <c r="AJ22" s="10">
        <v>0</v>
      </c>
      <c r="AL22" s="10">
        <v>3.45</v>
      </c>
      <c r="AN22" s="10">
        <v>0.05</v>
      </c>
      <c r="AO22" s="10">
        <v>1.36</v>
      </c>
      <c r="AP22" s="10">
        <v>51.5</v>
      </c>
      <c r="AS22" s="10">
        <f t="shared" si="3"/>
        <v>56.36</v>
      </c>
      <c r="BD22" s="10">
        <v>0.9</v>
      </c>
      <c r="BE22" s="10">
        <v>2.4900000000000002</v>
      </c>
    </row>
    <row r="23" spans="1:58" x14ac:dyDescent="0.15">
      <c r="A23" s="9">
        <v>1850</v>
      </c>
      <c r="B23" s="10">
        <v>257.77</v>
      </c>
      <c r="C23" s="10">
        <v>74.27</v>
      </c>
      <c r="D23" s="10">
        <v>19.010000000000002</v>
      </c>
      <c r="E23" s="11">
        <v>27.08</v>
      </c>
      <c r="F23" s="11">
        <v>1.73</v>
      </c>
      <c r="G23" s="11">
        <v>66.06</v>
      </c>
      <c r="H23" s="11">
        <v>90.5</v>
      </c>
      <c r="I23" s="11">
        <v>59</v>
      </c>
      <c r="J23" s="11"/>
      <c r="K23" s="12"/>
      <c r="L23" s="12"/>
      <c r="M23" s="13">
        <f t="shared" si="1"/>
        <v>244.37</v>
      </c>
      <c r="N23" s="14">
        <f t="shared" si="2"/>
        <v>6.0823862360181478</v>
      </c>
      <c r="O23" s="14">
        <f t="shared" si="2"/>
        <v>2.5196621031168074</v>
      </c>
      <c r="P23" s="14">
        <f t="shared" si="2"/>
        <v>16.246126604692343</v>
      </c>
      <c r="Q23" s="14">
        <f t="shared" si="2"/>
        <v>51.153063531539679</v>
      </c>
      <c r="R23" s="14">
        <f t="shared" si="2"/>
        <v>43.804291335659663</v>
      </c>
      <c r="S23" s="14"/>
      <c r="T23" s="14"/>
      <c r="U23" s="14"/>
      <c r="V23" s="15">
        <f t="shared" si="4"/>
        <v>16.286881585699906</v>
      </c>
      <c r="W23" s="10"/>
      <c r="X23" s="10">
        <v>5.7</v>
      </c>
      <c r="Y23" s="10">
        <v>3.07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>
        <v>6.22</v>
      </c>
      <c r="AJ23" s="10">
        <v>2.35</v>
      </c>
      <c r="AL23" s="10">
        <v>3.29</v>
      </c>
      <c r="AN23" s="10">
        <v>0.05</v>
      </c>
      <c r="AO23" s="10">
        <v>1.71</v>
      </c>
      <c r="AP23" s="10">
        <v>50</v>
      </c>
      <c r="AS23" s="10">
        <f t="shared" si="3"/>
        <v>55.05</v>
      </c>
      <c r="AV23" s="21">
        <v>1.5999999999999999E-5</v>
      </c>
      <c r="AW23" s="19">
        <v>2.1000000000000001E-4</v>
      </c>
      <c r="BD23" s="10">
        <v>0.82</v>
      </c>
      <c r="BE23" s="10">
        <v>9.8800000000000008</v>
      </c>
    </row>
    <row r="24" spans="1:58" x14ac:dyDescent="0.15">
      <c r="A24" s="9">
        <v>1851</v>
      </c>
      <c r="B24" s="10">
        <v>282.58</v>
      </c>
      <c r="C24" s="10">
        <v>85.4</v>
      </c>
      <c r="D24" s="10">
        <v>20.99</v>
      </c>
      <c r="E24" s="11">
        <v>26.97</v>
      </c>
      <c r="F24" s="11">
        <v>1.71</v>
      </c>
      <c r="G24" s="11">
        <v>65.239999999999995</v>
      </c>
      <c r="H24" s="11">
        <v>116.87</v>
      </c>
      <c r="I24" s="11">
        <v>59</v>
      </c>
      <c r="J24" s="11">
        <v>54</v>
      </c>
      <c r="K24" s="12"/>
      <c r="L24" s="12"/>
      <c r="M24" s="13">
        <f t="shared" si="1"/>
        <v>323.78999999999996</v>
      </c>
      <c r="N24" s="14">
        <f t="shared" si="2"/>
        <v>6.0576793495350607</v>
      </c>
      <c r="O24" s="14">
        <f t="shared" si="2"/>
        <v>2.490533061462278</v>
      </c>
      <c r="P24" s="14">
        <f t="shared" si="2"/>
        <v>16.044464118833307</v>
      </c>
      <c r="Q24" s="14">
        <f t="shared" si="2"/>
        <v>66.058105358354069</v>
      </c>
      <c r="R24" s="14">
        <f t="shared" si="2"/>
        <v>43.804291335659663</v>
      </c>
      <c r="S24" s="14">
        <f t="shared" si="2"/>
        <v>27.383367139959432</v>
      </c>
      <c r="T24" s="14"/>
      <c r="U24" s="14"/>
      <c r="V24" s="15">
        <f t="shared" si="4"/>
        <v>21.580101438940016</v>
      </c>
      <c r="W24" s="10"/>
      <c r="X24" s="10">
        <v>6.65</v>
      </c>
      <c r="Y24" s="10">
        <v>3.61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>
        <v>2.5099999999999998</v>
      </c>
      <c r="AJ24" s="10">
        <v>7.15</v>
      </c>
      <c r="AL24" s="10">
        <v>5.0999999999999996</v>
      </c>
      <c r="AN24" s="10">
        <v>0.1</v>
      </c>
      <c r="AO24" s="10">
        <v>1.63</v>
      </c>
      <c r="AP24" s="10">
        <v>49</v>
      </c>
      <c r="AS24" s="10">
        <f t="shared" si="3"/>
        <v>55.83</v>
      </c>
      <c r="AT24" s="10">
        <v>0.61</v>
      </c>
      <c r="AU24" s="10">
        <v>0.98</v>
      </c>
      <c r="AV24" s="21">
        <v>1.9000000000000001E-5</v>
      </c>
      <c r="AW24" s="19">
        <v>2.2000000000000001E-4</v>
      </c>
      <c r="AX24" s="23">
        <v>1.2999999999999999E-2</v>
      </c>
      <c r="AY24" s="23">
        <v>1.8E-3</v>
      </c>
      <c r="BD24" s="10">
        <v>1.1100000000000001</v>
      </c>
      <c r="BE24" s="10">
        <v>12.95</v>
      </c>
    </row>
    <row r="25" spans="1:58" x14ac:dyDescent="0.15">
      <c r="A25" s="9">
        <v>1852</v>
      </c>
      <c r="B25" s="10">
        <v>305.7</v>
      </c>
      <c r="C25" s="10">
        <v>80.819999999999993</v>
      </c>
      <c r="D25" s="10">
        <v>22.76</v>
      </c>
      <c r="E25" s="11">
        <v>30.93</v>
      </c>
      <c r="F25" s="11">
        <v>1.99</v>
      </c>
      <c r="G25" s="11">
        <v>84.13</v>
      </c>
      <c r="H25" s="11">
        <v>116.05</v>
      </c>
      <c r="I25" s="11">
        <v>59.5</v>
      </c>
      <c r="J25" s="11"/>
      <c r="K25" s="12"/>
      <c r="L25" s="12"/>
      <c r="M25" s="13">
        <f t="shared" si="1"/>
        <v>292.60000000000002</v>
      </c>
      <c r="N25" s="14">
        <f t="shared" si="2"/>
        <v>6.9471272629261938</v>
      </c>
      <c r="O25" s="14">
        <f t="shared" si="2"/>
        <v>2.8983396446256919</v>
      </c>
      <c r="P25" s="14">
        <f t="shared" si="2"/>
        <v>20.690079189415179</v>
      </c>
      <c r="Q25" s="14">
        <f t="shared" si="2"/>
        <v>65.594619036852819</v>
      </c>
      <c r="R25" s="14">
        <f t="shared" si="2"/>
        <v>44.175514143588984</v>
      </c>
      <c r="S25" s="14"/>
      <c r="T25" s="14"/>
      <c r="U25" s="14"/>
      <c r="V25" s="15">
        <f t="shared" si="4"/>
        <v>19.501336301410944</v>
      </c>
      <c r="W25" s="10"/>
      <c r="X25" s="10">
        <v>7.41</v>
      </c>
      <c r="Y25" s="10">
        <v>4.91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>
        <v>0.99</v>
      </c>
      <c r="AJ25" s="10">
        <v>0</v>
      </c>
      <c r="AL25" s="10">
        <v>5.19</v>
      </c>
      <c r="AN25" s="10">
        <v>0.16</v>
      </c>
      <c r="AO25" s="10">
        <v>1.65</v>
      </c>
      <c r="AP25" s="10">
        <v>50</v>
      </c>
      <c r="AS25" s="10">
        <f t="shared" si="3"/>
        <v>57</v>
      </c>
      <c r="AT25" s="10">
        <v>0.69</v>
      </c>
      <c r="AU25" s="10">
        <v>1.4</v>
      </c>
      <c r="AV25" s="21">
        <v>1.5999999999999999E-5</v>
      </c>
      <c r="AW25" s="19">
        <v>2.0000000000000001E-4</v>
      </c>
      <c r="AX25" s="23">
        <v>1.9E-2</v>
      </c>
      <c r="AY25" s="23">
        <v>1.6000000000000001E-3</v>
      </c>
      <c r="BA25" s="10">
        <v>0.96</v>
      </c>
      <c r="BD25" s="10">
        <v>1.21</v>
      </c>
      <c r="BE25" s="10">
        <v>13.5</v>
      </c>
      <c r="BF25" s="10">
        <v>14.18</v>
      </c>
    </row>
    <row r="26" spans="1:58" x14ac:dyDescent="0.15">
      <c r="A26" s="9">
        <v>1853</v>
      </c>
      <c r="B26" s="10">
        <v>296.61</v>
      </c>
      <c r="C26" s="10">
        <v>88.6</v>
      </c>
      <c r="D26" s="10">
        <v>21.94</v>
      </c>
      <c r="E26" s="11">
        <v>34.799999999999997</v>
      </c>
      <c r="F26" s="11">
        <v>2.37</v>
      </c>
      <c r="G26" s="11">
        <v>91.04</v>
      </c>
      <c r="H26" s="11">
        <v>93.82</v>
      </c>
      <c r="I26" s="11">
        <v>60</v>
      </c>
      <c r="J26" s="11"/>
      <c r="K26" s="12"/>
      <c r="L26" s="12"/>
      <c r="M26" s="13">
        <f t="shared" si="1"/>
        <v>282.02999999999997</v>
      </c>
      <c r="N26" s="14">
        <f t="shared" si="2"/>
        <v>7.8163604510129812</v>
      </c>
      <c r="O26" s="14">
        <f t="shared" si="2"/>
        <v>3.4517914360617539</v>
      </c>
      <c r="P26" s="14">
        <f t="shared" si="2"/>
        <v>22.389454527568738</v>
      </c>
      <c r="Q26" s="14">
        <f t="shared" si="2"/>
        <v>53.029617906398379</v>
      </c>
      <c r="R26" s="14">
        <f t="shared" si="2"/>
        <v>44.546736951518305</v>
      </c>
      <c r="S26" s="14"/>
      <c r="T26" s="14"/>
      <c r="U26" s="14"/>
      <c r="V26" s="15">
        <f t="shared" si="4"/>
        <v>18.796862191001122</v>
      </c>
      <c r="W26" s="10"/>
      <c r="X26" s="10">
        <v>7.88</v>
      </c>
      <c r="Y26" s="10">
        <v>6.14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1.22</v>
      </c>
      <c r="AJ26" s="10">
        <v>3.14</v>
      </c>
      <c r="AL26" s="10">
        <v>8.74</v>
      </c>
      <c r="AN26" s="10">
        <v>0.13</v>
      </c>
      <c r="AO26" s="10">
        <v>1.92</v>
      </c>
      <c r="AP26" s="10">
        <v>51</v>
      </c>
      <c r="AS26" s="10">
        <f t="shared" si="3"/>
        <v>61.79</v>
      </c>
      <c r="AT26" s="10">
        <v>0.86</v>
      </c>
      <c r="AU26" s="10">
        <v>1.01</v>
      </c>
      <c r="AV26" s="21">
        <v>1.7E-5</v>
      </c>
      <c r="AW26" s="19">
        <v>2.2000000000000001E-4</v>
      </c>
      <c r="AX26" s="23">
        <v>2.1000000000000001E-2</v>
      </c>
      <c r="AY26" s="23">
        <v>4.0000000000000001E-3</v>
      </c>
      <c r="BA26" s="10">
        <v>1.33</v>
      </c>
      <c r="BD26" s="10">
        <v>1.1499999999999999</v>
      </c>
      <c r="BE26" s="10">
        <v>13.86</v>
      </c>
      <c r="BF26" s="10">
        <v>14.81</v>
      </c>
    </row>
    <row r="27" spans="1:58" x14ac:dyDescent="0.15">
      <c r="A27" s="9">
        <v>1854</v>
      </c>
      <c r="B27" s="10">
        <v>334.39</v>
      </c>
      <c r="C27" s="10">
        <v>90.82</v>
      </c>
      <c r="D27" s="10">
        <v>24.29</v>
      </c>
      <c r="E27" s="11">
        <v>35.840000000000003</v>
      </c>
      <c r="F27" s="11">
        <v>1.92</v>
      </c>
      <c r="G27" s="11">
        <v>76.25</v>
      </c>
      <c r="H27" s="11">
        <v>141.37</v>
      </c>
      <c r="I27" s="11">
        <v>60</v>
      </c>
      <c r="J27" s="11">
        <v>44.8</v>
      </c>
      <c r="K27" s="12"/>
      <c r="L27" s="12"/>
      <c r="M27" s="13">
        <f t="shared" si="1"/>
        <v>360.18</v>
      </c>
      <c r="N27" s="14">
        <f t="shared" si="2"/>
        <v>8.049952832307623</v>
      </c>
      <c r="O27" s="14">
        <f t="shared" si="2"/>
        <v>2.7963879988348386</v>
      </c>
      <c r="P27" s="14">
        <f t="shared" si="2"/>
        <v>18.752151886282032</v>
      </c>
      <c r="Q27" s="14">
        <f t="shared" si="2"/>
        <v>79.906172281257071</v>
      </c>
      <c r="R27" s="14">
        <f t="shared" si="2"/>
        <v>44.546736951518305</v>
      </c>
      <c r="S27" s="14">
        <f t="shared" si="2"/>
        <v>22.718052738336716</v>
      </c>
      <c r="T27" s="14"/>
      <c r="U27" s="14"/>
      <c r="V27" s="15">
        <f t="shared" si="4"/>
        <v>24.005438513472978</v>
      </c>
      <c r="W27" s="10"/>
      <c r="X27" s="10">
        <v>8.5299999999999994</v>
      </c>
      <c r="Y27" s="10">
        <v>7.46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3.61</v>
      </c>
      <c r="AJ27" s="10">
        <v>3.69</v>
      </c>
      <c r="AL27" s="10">
        <v>8.69</v>
      </c>
      <c r="AN27" s="10">
        <v>0.2</v>
      </c>
      <c r="AO27" s="10">
        <v>1.77</v>
      </c>
      <c r="AP27" s="10">
        <v>52</v>
      </c>
      <c r="AS27" s="10">
        <f t="shared" si="3"/>
        <v>62.66</v>
      </c>
      <c r="AT27" s="10">
        <v>1.04</v>
      </c>
      <c r="AU27" s="10">
        <v>1.1499999999999999</v>
      </c>
      <c r="AV27" s="21">
        <v>1.7E-5</v>
      </c>
      <c r="AW27" s="19">
        <v>2.2000000000000001E-4</v>
      </c>
      <c r="AX27" s="23">
        <v>2.1000000000000001E-2</v>
      </c>
      <c r="AY27" s="23">
        <v>3.8E-3</v>
      </c>
      <c r="BA27" s="10">
        <v>1.29</v>
      </c>
      <c r="BD27" s="10">
        <v>1.18</v>
      </c>
      <c r="BE27" s="10">
        <v>14.4</v>
      </c>
      <c r="BF27" s="10">
        <v>15.32</v>
      </c>
    </row>
    <row r="28" spans="1:58" x14ac:dyDescent="0.15">
      <c r="A28" s="9">
        <v>1855</v>
      </c>
      <c r="B28" s="10">
        <v>331.25</v>
      </c>
      <c r="C28" s="10">
        <v>95.95</v>
      </c>
      <c r="D28" s="10">
        <v>23.57</v>
      </c>
      <c r="E28" s="11">
        <v>38.840000000000003</v>
      </c>
      <c r="F28" s="11">
        <v>2.42</v>
      </c>
      <c r="G28" s="11">
        <v>84.48</v>
      </c>
      <c r="H28" s="11">
        <v>118.05</v>
      </c>
      <c r="I28" s="11">
        <v>60</v>
      </c>
      <c r="J28" s="11">
        <v>45.7</v>
      </c>
      <c r="K28" s="12"/>
      <c r="L28" s="12"/>
      <c r="M28" s="13">
        <f t="shared" si="1"/>
        <v>349.49</v>
      </c>
      <c r="N28" s="14">
        <f t="shared" si="2"/>
        <v>8.7237770091190878</v>
      </c>
      <c r="O28" s="14">
        <f t="shared" si="2"/>
        <v>3.5246140401980774</v>
      </c>
      <c r="P28" s="14">
        <f t="shared" si="2"/>
        <v>20.776154640696472</v>
      </c>
      <c r="Q28" s="14">
        <f t="shared" si="2"/>
        <v>66.725073479538779</v>
      </c>
      <c r="R28" s="14">
        <f t="shared" si="2"/>
        <v>44.546736951518305</v>
      </c>
      <c r="S28" s="14">
        <f t="shared" si="2"/>
        <v>23.174442190669371</v>
      </c>
      <c r="T28" s="14"/>
      <c r="U28" s="14"/>
      <c r="V28" s="15">
        <f t="shared" si="4"/>
        <v>23.292966589132298</v>
      </c>
      <c r="W28" s="10"/>
      <c r="X28" s="10">
        <v>10.14</v>
      </c>
      <c r="Y28" s="10">
        <v>8.06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>
        <v>9.73</v>
      </c>
      <c r="AJ28" s="10">
        <v>4.41</v>
      </c>
      <c r="AL28" s="10">
        <v>9.57</v>
      </c>
      <c r="AN28" s="10">
        <v>0.2</v>
      </c>
      <c r="AO28" s="10">
        <v>2.1</v>
      </c>
      <c r="AP28" s="10">
        <v>53</v>
      </c>
      <c r="AS28" s="10">
        <f t="shared" si="3"/>
        <v>64.87</v>
      </c>
      <c r="AT28" s="10">
        <v>1.1200000000000001</v>
      </c>
      <c r="AU28" s="10">
        <v>1.35</v>
      </c>
      <c r="AV28" s="21">
        <v>1.7E-5</v>
      </c>
      <c r="AW28" s="19">
        <v>2.0000000000000001E-4</v>
      </c>
      <c r="AX28" s="23">
        <v>2.1999999999999999E-2</v>
      </c>
      <c r="AY28" s="23">
        <v>6.1000000000000004E-3</v>
      </c>
      <c r="BA28" s="10">
        <v>1.59</v>
      </c>
      <c r="BD28" s="10">
        <v>1.37</v>
      </c>
      <c r="BE28" s="10">
        <v>14.98</v>
      </c>
      <c r="BF28" s="10">
        <v>16.11</v>
      </c>
    </row>
    <row r="29" spans="1:58" x14ac:dyDescent="0.15">
      <c r="A29" s="9">
        <v>1856</v>
      </c>
      <c r="B29" s="10">
        <v>342.38</v>
      </c>
      <c r="C29" s="10">
        <v>105.13</v>
      </c>
      <c r="D29" s="10">
        <v>24.55</v>
      </c>
      <c r="E29" s="11">
        <v>41.81</v>
      </c>
      <c r="F29" s="11">
        <v>2.4</v>
      </c>
      <c r="G29" s="11">
        <v>100.17</v>
      </c>
      <c r="H29" s="11">
        <v>105.06</v>
      </c>
      <c r="I29" s="11">
        <v>60</v>
      </c>
      <c r="J29" s="11">
        <v>54.6</v>
      </c>
      <c r="K29" s="12"/>
      <c r="L29" s="12"/>
      <c r="M29" s="13">
        <f t="shared" si="1"/>
        <v>364.04</v>
      </c>
      <c r="N29" s="14">
        <f t="shared" si="2"/>
        <v>9.3908629441624356</v>
      </c>
      <c r="O29" s="14">
        <f t="shared" si="2"/>
        <v>3.4954849985435481</v>
      </c>
      <c r="P29" s="14">
        <f t="shared" si="2"/>
        <v>24.634794156706509</v>
      </c>
      <c r="Q29" s="14">
        <f t="shared" si="2"/>
        <v>59.382771874293468</v>
      </c>
      <c r="R29" s="14">
        <f t="shared" si="2"/>
        <v>44.546736951518305</v>
      </c>
      <c r="S29" s="14">
        <f t="shared" si="2"/>
        <v>27.687626774847871</v>
      </c>
      <c r="T29" s="14"/>
      <c r="U29" s="14"/>
      <c r="V29" s="15">
        <f t="shared" si="4"/>
        <v>24.26270152824894</v>
      </c>
      <c r="W29" s="10"/>
      <c r="X29" s="10">
        <v>11.34</v>
      </c>
      <c r="Y29" s="10">
        <v>9.76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>
        <v>12.48</v>
      </c>
      <c r="AJ29" s="10">
        <v>5.63</v>
      </c>
      <c r="AL29" s="10">
        <v>11.09</v>
      </c>
      <c r="AN29" s="10">
        <v>0.3</v>
      </c>
      <c r="AO29" s="10">
        <v>2.15</v>
      </c>
      <c r="AP29" s="10">
        <v>54</v>
      </c>
      <c r="AS29" s="10">
        <f t="shared" si="3"/>
        <v>67.540000000000006</v>
      </c>
      <c r="AT29" s="10">
        <v>1.25</v>
      </c>
      <c r="AU29" s="10">
        <v>1.27</v>
      </c>
      <c r="AV29" s="21">
        <v>1.2999999999999999E-5</v>
      </c>
      <c r="AW29" s="19">
        <v>1.8000000000000001E-4</v>
      </c>
      <c r="AX29" s="23">
        <v>0.02</v>
      </c>
      <c r="AY29" s="23">
        <v>3.0000000000000001E-3</v>
      </c>
      <c r="BA29" s="10">
        <v>2</v>
      </c>
      <c r="BD29" s="10">
        <v>1.95</v>
      </c>
      <c r="BE29" s="10">
        <v>15.32</v>
      </c>
      <c r="BF29" s="10">
        <v>16.75</v>
      </c>
    </row>
    <row r="30" spans="1:58" x14ac:dyDescent="0.15">
      <c r="A30" s="9">
        <v>1857</v>
      </c>
      <c r="B30" s="10">
        <v>364.89</v>
      </c>
      <c r="C30" s="10">
        <v>113.67</v>
      </c>
      <c r="D30" s="10">
        <v>26.52</v>
      </c>
      <c r="E30" s="11">
        <v>47.95</v>
      </c>
      <c r="F30" s="11">
        <v>2.4500000000000002</v>
      </c>
      <c r="G30" s="11">
        <v>92.54</v>
      </c>
      <c r="H30" s="11">
        <v>127.31</v>
      </c>
      <c r="I30" s="11">
        <v>60</v>
      </c>
      <c r="J30" s="11">
        <v>63</v>
      </c>
      <c r="K30" s="12"/>
      <c r="L30" s="12"/>
      <c r="M30" s="13">
        <f t="shared" si="1"/>
        <v>393.25</v>
      </c>
      <c r="N30" s="14">
        <f t="shared" si="2"/>
        <v>10.769956426036565</v>
      </c>
      <c r="O30" s="14">
        <f t="shared" si="2"/>
        <v>3.5683076026798726</v>
      </c>
      <c r="P30" s="14">
        <f t="shared" si="2"/>
        <v>22.758349318774286</v>
      </c>
      <c r="Q30" s="14">
        <f t="shared" si="2"/>
        <v>71.959077549174779</v>
      </c>
      <c r="R30" s="14">
        <f t="shared" si="2"/>
        <v>44.546736951518305</v>
      </c>
      <c r="S30" s="14">
        <f t="shared" si="2"/>
        <v>31.947261663286007</v>
      </c>
      <c r="T30" s="14"/>
      <c r="U30" s="14"/>
      <c r="V30" s="15">
        <f t="shared" si="4"/>
        <v>26.209502735918843</v>
      </c>
      <c r="W30" s="10"/>
      <c r="X30" s="10">
        <v>12.89</v>
      </c>
      <c r="Y30" s="10">
        <v>10.199999999999999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>
        <v>12.09</v>
      </c>
      <c r="AJ30" s="10">
        <v>15.73</v>
      </c>
      <c r="AL30" s="10">
        <v>13.48</v>
      </c>
      <c r="AN30" s="10">
        <v>0.3</v>
      </c>
      <c r="AO30" s="10">
        <v>2.11</v>
      </c>
      <c r="AP30" s="10">
        <v>55</v>
      </c>
      <c r="AS30" s="10">
        <f t="shared" si="3"/>
        <v>70.89</v>
      </c>
      <c r="AT30" s="10">
        <v>1.26</v>
      </c>
      <c r="AU30" s="10">
        <v>1.81</v>
      </c>
      <c r="AV30" s="21">
        <v>1.5E-5</v>
      </c>
      <c r="AW30" s="19">
        <v>1.7000000000000001E-4</v>
      </c>
      <c r="AX30" s="23">
        <v>0.02</v>
      </c>
      <c r="AY30" s="23">
        <v>8.0000000000000002E-3</v>
      </c>
      <c r="BA30" s="10">
        <v>2.0699999999999998</v>
      </c>
      <c r="BD30" s="10">
        <v>1.43</v>
      </c>
      <c r="BE30" s="10">
        <v>14.85</v>
      </c>
      <c r="BF30" s="10">
        <v>16.329999999999998</v>
      </c>
    </row>
    <row r="31" spans="1:58" x14ac:dyDescent="0.15">
      <c r="A31" s="9">
        <v>1858</v>
      </c>
      <c r="B31" s="10">
        <v>371.83</v>
      </c>
      <c r="C31" s="10">
        <v>112.76</v>
      </c>
      <c r="D31" s="10">
        <v>26.22</v>
      </c>
      <c r="E31" s="11">
        <v>49.26</v>
      </c>
      <c r="F31" s="11">
        <v>2.92</v>
      </c>
      <c r="G31" s="11">
        <v>101.25</v>
      </c>
      <c r="H31" s="11">
        <v>110.36</v>
      </c>
      <c r="I31" s="11">
        <v>60</v>
      </c>
      <c r="J31" s="11">
        <v>65</v>
      </c>
      <c r="K31" s="12"/>
      <c r="L31" s="12"/>
      <c r="M31" s="13">
        <f t="shared" si="1"/>
        <v>388.79</v>
      </c>
      <c r="N31" s="14">
        <f t="shared" si="2"/>
        <v>11.064192983244238</v>
      </c>
      <c r="O31" s="14">
        <f t="shared" si="2"/>
        <v>4.2528400815613168</v>
      </c>
      <c r="P31" s="14">
        <f t="shared" si="2"/>
        <v>24.900398406374503</v>
      </c>
      <c r="Q31" s="14">
        <f t="shared" si="2"/>
        <v>62.378476147411263</v>
      </c>
      <c r="R31" s="14">
        <f t="shared" si="2"/>
        <v>44.546736951518305</v>
      </c>
      <c r="S31" s="14">
        <f t="shared" si="2"/>
        <v>32.961460446247465</v>
      </c>
      <c r="T31" s="14"/>
      <c r="U31" s="14"/>
      <c r="V31" s="15">
        <f t="shared" si="4"/>
        <v>25.912250651488588</v>
      </c>
      <c r="W31" s="10"/>
      <c r="X31" s="10">
        <v>16.66</v>
      </c>
      <c r="Y31" s="10">
        <v>12.45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>
        <v>24.26</v>
      </c>
      <c r="AJ31" s="10">
        <v>16.760000000000002</v>
      </c>
      <c r="AL31" s="10">
        <v>12.35</v>
      </c>
      <c r="AN31" s="10">
        <v>0.4</v>
      </c>
      <c r="AO31" s="10">
        <v>2.38</v>
      </c>
      <c r="AP31" s="10">
        <v>56</v>
      </c>
      <c r="AS31" s="10">
        <f t="shared" si="3"/>
        <v>71.13</v>
      </c>
      <c r="AT31" s="10">
        <v>1</v>
      </c>
      <c r="AU31" s="10">
        <v>1</v>
      </c>
      <c r="AV31" s="21">
        <v>1.0000000000000001E-5</v>
      </c>
      <c r="AW31" s="19">
        <v>1.0000000000000001E-5</v>
      </c>
      <c r="AX31" s="23">
        <v>0.02</v>
      </c>
      <c r="AY31" s="23">
        <v>5.0000000000000001E-3</v>
      </c>
      <c r="BD31" s="10">
        <v>1.49</v>
      </c>
      <c r="BE31" s="10">
        <v>12.15</v>
      </c>
    </row>
    <row r="32" spans="1:58" x14ac:dyDescent="0.15">
      <c r="A32" s="9">
        <v>1859</v>
      </c>
      <c r="B32" s="10">
        <v>336.17</v>
      </c>
      <c r="C32" s="10">
        <v>110</v>
      </c>
      <c r="D32" s="10">
        <v>24.36</v>
      </c>
      <c r="E32" s="11">
        <v>40.44</v>
      </c>
      <c r="F32" s="11">
        <v>3.16</v>
      </c>
      <c r="G32" s="11">
        <v>93.48</v>
      </c>
      <c r="H32" s="11">
        <v>97.4</v>
      </c>
      <c r="I32" s="11">
        <v>60</v>
      </c>
      <c r="J32" s="11">
        <v>66.7</v>
      </c>
      <c r="K32" s="12"/>
      <c r="L32" s="12"/>
      <c r="M32" s="13">
        <f t="shared" si="1"/>
        <v>361.18</v>
      </c>
      <c r="N32" s="14">
        <f t="shared" si="2"/>
        <v>9.0831499034185335</v>
      </c>
      <c r="O32" s="14">
        <f t="shared" si="2"/>
        <v>4.6023885814156715</v>
      </c>
      <c r="P32" s="14">
        <f t="shared" si="2"/>
        <v>22.989523387929761</v>
      </c>
      <c r="Q32" s="14">
        <f t="shared" si="2"/>
        <v>55.053131358806247</v>
      </c>
      <c r="R32" s="14">
        <f t="shared" si="2"/>
        <v>44.546736951518305</v>
      </c>
      <c r="S32" s="14">
        <f t="shared" si="2"/>
        <v>33.82352941176471</v>
      </c>
      <c r="T32" s="14"/>
      <c r="U32" s="14"/>
      <c r="V32" s="15">
        <f t="shared" si="4"/>
        <v>24.072086962896805</v>
      </c>
      <c r="W32" s="10"/>
      <c r="X32" s="10">
        <v>15.99</v>
      </c>
      <c r="Y32" s="10">
        <v>11.28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>
        <v>14.7</v>
      </c>
      <c r="AJ32" s="10">
        <v>7.8</v>
      </c>
      <c r="AL32" s="10">
        <v>15.11</v>
      </c>
      <c r="AN32" s="10">
        <v>0.4</v>
      </c>
      <c r="AO32" s="10">
        <v>2.33</v>
      </c>
      <c r="AP32" s="10">
        <v>57</v>
      </c>
      <c r="AS32" s="10">
        <f t="shared" si="3"/>
        <v>74.84</v>
      </c>
      <c r="AT32" s="10">
        <v>2.06</v>
      </c>
      <c r="AU32" s="10">
        <v>1.93</v>
      </c>
      <c r="AV32" s="21">
        <v>1.5999999999999999E-5</v>
      </c>
      <c r="AW32" s="19">
        <v>2.1000000000000001E-4</v>
      </c>
      <c r="AX32" s="23">
        <v>0.02</v>
      </c>
      <c r="AY32" s="23">
        <v>1.2999999999999999E-2</v>
      </c>
      <c r="BD32" s="10">
        <v>1.3</v>
      </c>
      <c r="BE32" s="10">
        <v>16.27</v>
      </c>
    </row>
    <row r="33" spans="1:58" x14ac:dyDescent="0.15">
      <c r="A33" s="9">
        <v>1860</v>
      </c>
      <c r="B33" s="10">
        <v>391.18</v>
      </c>
      <c r="C33" s="10">
        <v>115.36</v>
      </c>
      <c r="D33" s="10">
        <v>27.24</v>
      </c>
      <c r="E33" s="11">
        <v>41.53</v>
      </c>
      <c r="F33" s="11">
        <v>4.0199999999999996</v>
      </c>
      <c r="G33" s="11">
        <v>123.44</v>
      </c>
      <c r="H33" s="11">
        <v>113.94</v>
      </c>
      <c r="I33" s="11">
        <v>60</v>
      </c>
      <c r="J33" s="11">
        <v>60.9</v>
      </c>
      <c r="K33" s="12"/>
      <c r="L33" s="12"/>
      <c r="M33" s="13">
        <f t="shared" si="1"/>
        <v>403.83</v>
      </c>
      <c r="N33" s="14">
        <f t="shared" si="2"/>
        <v>9.3279726876600328</v>
      </c>
      <c r="O33" s="14">
        <f t="shared" si="2"/>
        <v>5.8549373725604426</v>
      </c>
      <c r="P33" s="14">
        <f t="shared" si="2"/>
        <v>30.357582017608578</v>
      </c>
      <c r="Q33" s="14">
        <f t="shared" si="2"/>
        <v>64.401989599819132</v>
      </c>
      <c r="R33" s="14">
        <f t="shared" si="2"/>
        <v>44.546736951518305</v>
      </c>
      <c r="S33" s="14">
        <f t="shared" si="2"/>
        <v>30.882352941176471</v>
      </c>
      <c r="T33" s="14"/>
      <c r="U33" s="14"/>
      <c r="V33" s="15">
        <f t="shared" si="4"/>
        <v>26.914643330822901</v>
      </c>
      <c r="W33" s="10"/>
      <c r="X33" s="10">
        <v>17.059999999999999</v>
      </c>
      <c r="Y33" s="10">
        <v>14.83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>
        <v>17.16</v>
      </c>
      <c r="AJ33" s="10">
        <v>12.68</v>
      </c>
      <c r="AK33" s="17">
        <v>5.9</v>
      </c>
      <c r="AL33" s="10">
        <v>13.7</v>
      </c>
      <c r="AN33" s="10">
        <v>0.5</v>
      </c>
      <c r="AO33" s="10">
        <v>2.9</v>
      </c>
      <c r="AP33" s="10">
        <v>59</v>
      </c>
      <c r="AS33" s="10">
        <f t="shared" si="3"/>
        <v>82</v>
      </c>
      <c r="AT33" s="10">
        <v>2.38</v>
      </c>
      <c r="AU33" s="10">
        <v>2.38</v>
      </c>
      <c r="AV33" s="21">
        <v>1.5999999999999999E-5</v>
      </c>
      <c r="AW33" s="19">
        <v>2.0000000000000001E-4</v>
      </c>
      <c r="AX33" s="23">
        <v>1.9E-2</v>
      </c>
      <c r="AY33" s="23">
        <v>2.3E-2</v>
      </c>
      <c r="BD33" s="10">
        <v>1.1499999999999999</v>
      </c>
      <c r="BE33" s="10">
        <v>16.77</v>
      </c>
    </row>
    <row r="34" spans="1:58" x14ac:dyDescent="0.15">
      <c r="A34" s="9">
        <v>1861</v>
      </c>
      <c r="B34" s="10">
        <v>416.34</v>
      </c>
      <c r="C34" s="10">
        <v>119.96</v>
      </c>
      <c r="D34" s="10">
        <v>28.33</v>
      </c>
      <c r="E34" s="11">
        <v>53.15</v>
      </c>
      <c r="F34" s="11">
        <v>2.91</v>
      </c>
      <c r="G34" s="11">
        <v>129.11000000000001</v>
      </c>
      <c r="H34" s="11">
        <v>120.62</v>
      </c>
      <c r="I34" s="11">
        <v>60</v>
      </c>
      <c r="J34" s="11">
        <v>54.3</v>
      </c>
      <c r="K34" s="12"/>
      <c r="L34" s="12"/>
      <c r="M34" s="13">
        <f t="shared" si="1"/>
        <v>420.09000000000003</v>
      </c>
      <c r="N34" s="14">
        <f t="shared" si="2"/>
        <v>11.937918332509769</v>
      </c>
      <c r="O34" s="14">
        <f t="shared" si="2"/>
        <v>4.2382755607340519</v>
      </c>
      <c r="P34" s="14">
        <f t="shared" si="2"/>
        <v>31.752004328365555</v>
      </c>
      <c r="Q34" s="14">
        <f t="shared" si="2"/>
        <v>68.177707438390243</v>
      </c>
      <c r="R34" s="14">
        <f t="shared" si="2"/>
        <v>44.546736951518305</v>
      </c>
      <c r="S34" s="14">
        <f t="shared" si="2"/>
        <v>27.535496957403652</v>
      </c>
      <c r="T34" s="14"/>
      <c r="U34" s="14"/>
      <c r="V34" s="15">
        <f t="shared" si="4"/>
        <v>27.998347118454284</v>
      </c>
      <c r="W34" s="10"/>
      <c r="X34" s="10">
        <v>20.07</v>
      </c>
      <c r="Y34" s="10">
        <v>15.56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>
        <v>15.5</v>
      </c>
      <c r="AJ34" s="10">
        <v>12.45</v>
      </c>
      <c r="AK34" s="17">
        <v>4.5999999999999996</v>
      </c>
      <c r="AL34" s="10">
        <v>15.06</v>
      </c>
      <c r="AN34" s="10">
        <v>0.53</v>
      </c>
      <c r="AO34" s="10">
        <v>3.11</v>
      </c>
      <c r="AP34" s="10">
        <v>61</v>
      </c>
      <c r="AS34" s="10">
        <f t="shared" si="3"/>
        <v>84.3</v>
      </c>
      <c r="AT34" s="10">
        <v>2.58</v>
      </c>
      <c r="AU34" s="10">
        <v>2.37</v>
      </c>
      <c r="AV34" s="21">
        <v>1.5999999999999999E-5</v>
      </c>
      <c r="AW34" s="19">
        <v>1.9000000000000001E-4</v>
      </c>
      <c r="AX34" s="23">
        <v>0.02</v>
      </c>
      <c r="AY34" s="23">
        <v>2.1999999999999999E-2</v>
      </c>
      <c r="BD34" s="10">
        <v>1.25</v>
      </c>
      <c r="BE34" s="10">
        <v>17.149999999999999</v>
      </c>
    </row>
    <row r="35" spans="1:58" x14ac:dyDescent="0.15">
      <c r="A35" s="9">
        <v>1862</v>
      </c>
      <c r="B35" s="10">
        <v>327.39999999999998</v>
      </c>
      <c r="C35" s="10">
        <v>114.68</v>
      </c>
      <c r="D35" s="10">
        <v>23.11</v>
      </c>
      <c r="E35" s="11">
        <v>59.11</v>
      </c>
      <c r="F35" s="11">
        <v>3.07</v>
      </c>
      <c r="G35" s="11">
        <v>57.82</v>
      </c>
      <c r="H35" s="11">
        <v>96.83</v>
      </c>
      <c r="I35" s="11">
        <v>60</v>
      </c>
      <c r="J35" s="11">
        <v>65.8</v>
      </c>
      <c r="K35" s="12"/>
      <c r="L35" s="12"/>
      <c r="M35" s="13">
        <f t="shared" si="1"/>
        <v>342.63</v>
      </c>
      <c r="N35" s="14">
        <f t="shared" si="2"/>
        <v>13.276582363775212</v>
      </c>
      <c r="O35" s="14">
        <f t="shared" si="2"/>
        <v>4.4713078939702884</v>
      </c>
      <c r="P35" s="14">
        <f t="shared" si="2"/>
        <v>14.219664551669863</v>
      </c>
      <c r="Q35" s="14">
        <f t="shared" si="2"/>
        <v>54.730951842640742</v>
      </c>
      <c r="R35" s="14">
        <f t="shared" si="2"/>
        <v>44.546736951518305</v>
      </c>
      <c r="S35" s="14">
        <f t="shared" si="2"/>
        <v>33.367139959432052</v>
      </c>
      <c r="T35" s="14"/>
      <c r="U35" s="14"/>
      <c r="V35" s="15">
        <f t="shared" si="4"/>
        <v>22.835758226084867</v>
      </c>
      <c r="W35" s="10"/>
      <c r="X35" s="10">
        <v>22.61</v>
      </c>
      <c r="Y35" s="10">
        <v>17.48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>
        <v>11.23</v>
      </c>
      <c r="AJ35" s="10">
        <v>4.76</v>
      </c>
      <c r="AK35" s="17">
        <v>5.6</v>
      </c>
      <c r="AL35" s="10">
        <v>17.47</v>
      </c>
      <c r="AN35" s="10">
        <v>0.61</v>
      </c>
      <c r="AO35" s="10">
        <v>2.66</v>
      </c>
      <c r="AP35" s="10">
        <v>62</v>
      </c>
      <c r="AS35" s="10">
        <f t="shared" si="3"/>
        <v>88.34</v>
      </c>
      <c r="AT35" s="10">
        <v>3.24</v>
      </c>
      <c r="AU35" s="10">
        <v>2.58</v>
      </c>
      <c r="AV35" s="21">
        <v>1.7E-5</v>
      </c>
      <c r="AW35" s="19">
        <v>1.8000000000000001E-4</v>
      </c>
      <c r="AX35" s="23">
        <v>2.1000000000000001E-2</v>
      </c>
      <c r="AY35" s="23">
        <v>1.2999999999999999E-2</v>
      </c>
      <c r="BD35" s="10">
        <v>1.1000000000000001</v>
      </c>
      <c r="BE35" s="10">
        <v>17.8</v>
      </c>
    </row>
    <row r="36" spans="1:58" x14ac:dyDescent="0.15">
      <c r="A36" s="9">
        <v>1863</v>
      </c>
      <c r="B36" s="10">
        <v>310.81</v>
      </c>
      <c r="C36" s="10">
        <v>112.5</v>
      </c>
      <c r="D36" s="10">
        <v>22.52</v>
      </c>
      <c r="E36" s="11">
        <v>58.17</v>
      </c>
      <c r="F36" s="11">
        <v>3.7</v>
      </c>
      <c r="G36" s="11">
        <v>48.48</v>
      </c>
      <c r="H36" s="11">
        <v>90.3</v>
      </c>
      <c r="I36" s="11">
        <v>60</v>
      </c>
      <c r="J36" s="11">
        <v>73.2</v>
      </c>
      <c r="K36" s="12"/>
      <c r="L36" s="12"/>
      <c r="M36" s="13">
        <f t="shared" si="1"/>
        <v>333.84999999999997</v>
      </c>
      <c r="N36" s="14">
        <f t="shared" si="2"/>
        <v>13.065450788374285</v>
      </c>
      <c r="O36" s="14">
        <f t="shared" si="2"/>
        <v>5.3888727060879695</v>
      </c>
      <c r="P36" s="14">
        <f t="shared" si="2"/>
        <v>11.922679651763318</v>
      </c>
      <c r="Q36" s="14">
        <f t="shared" si="2"/>
        <v>51.040018087271086</v>
      </c>
      <c r="R36" s="14">
        <f t="shared" si="2"/>
        <v>44.546736951518305</v>
      </c>
      <c r="S36" s="14">
        <f t="shared" si="2"/>
        <v>37.119675456389452</v>
      </c>
      <c r="T36" s="14"/>
      <c r="U36" s="14"/>
      <c r="V36" s="15">
        <f t="shared" si="4"/>
        <v>22.250584840143688</v>
      </c>
      <c r="W36" s="10"/>
      <c r="X36" s="10">
        <v>22.11</v>
      </c>
      <c r="Y36" s="10">
        <v>17.510000000000002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>
        <v>11.24</v>
      </c>
      <c r="AJ36" s="10">
        <v>2.66</v>
      </c>
      <c r="AK36" s="17">
        <v>4.7</v>
      </c>
      <c r="AL36" s="10">
        <v>19.55</v>
      </c>
      <c r="AN36" s="10">
        <v>0.4</v>
      </c>
      <c r="AO36" s="10">
        <v>2.84</v>
      </c>
      <c r="AP36" s="10">
        <v>60</v>
      </c>
      <c r="AS36" s="10">
        <f t="shared" si="3"/>
        <v>87.49</v>
      </c>
      <c r="AT36" s="10">
        <v>3.4</v>
      </c>
      <c r="AU36" s="10">
        <v>2.65</v>
      </c>
      <c r="AV36" s="21">
        <v>1.5E-5</v>
      </c>
      <c r="AW36" s="19">
        <v>2.0000000000000001E-4</v>
      </c>
      <c r="AX36" s="23">
        <v>0.02</v>
      </c>
      <c r="AY36" s="23">
        <v>1.7000000000000001E-2</v>
      </c>
      <c r="BD36" s="10">
        <v>1.1000000000000001</v>
      </c>
      <c r="BE36" s="10">
        <v>17.68</v>
      </c>
    </row>
    <row r="37" spans="1:58" x14ac:dyDescent="0.15">
      <c r="A37" s="9">
        <v>1864</v>
      </c>
      <c r="B37" s="10">
        <v>299.93</v>
      </c>
      <c r="C37" s="10">
        <v>117.41</v>
      </c>
      <c r="D37" s="10">
        <v>21.89</v>
      </c>
      <c r="E37" s="11">
        <v>46.35</v>
      </c>
      <c r="F37" s="11">
        <v>3.36</v>
      </c>
      <c r="G37" s="11">
        <v>52.16</v>
      </c>
      <c r="H37" s="11">
        <v>93.74</v>
      </c>
      <c r="I37" s="11">
        <v>60</v>
      </c>
      <c r="J37" s="11">
        <v>69</v>
      </c>
      <c r="K37" s="12"/>
      <c r="L37" s="12"/>
      <c r="M37" s="13">
        <f t="shared" si="1"/>
        <v>324.61</v>
      </c>
      <c r="N37" s="14">
        <f t="shared" si="2"/>
        <v>10.410583531737117</v>
      </c>
      <c r="O37" s="14">
        <f t="shared" si="2"/>
        <v>4.8936789979609676</v>
      </c>
      <c r="P37" s="14">
        <f t="shared" si="2"/>
        <v>12.827701539520929</v>
      </c>
      <c r="Q37" s="14">
        <f t="shared" si="2"/>
        <v>52.984399728690939</v>
      </c>
      <c r="R37" s="14">
        <f t="shared" si="2"/>
        <v>44.546736951518305</v>
      </c>
      <c r="S37" s="14">
        <f t="shared" si="2"/>
        <v>34.989858012170387</v>
      </c>
      <c r="T37" s="14"/>
      <c r="U37" s="14"/>
      <c r="V37" s="15">
        <f t="shared" si="4"/>
        <v>21.634753167467554</v>
      </c>
      <c r="W37" s="10"/>
      <c r="X37" s="10">
        <v>21.88</v>
      </c>
      <c r="Y37" s="10">
        <v>18.690000000000001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>
        <v>4.72</v>
      </c>
      <c r="AJ37" s="10">
        <v>1.29</v>
      </c>
      <c r="AK37" s="17">
        <v>4.7</v>
      </c>
      <c r="AL37" s="10">
        <v>21.18</v>
      </c>
      <c r="AN37" s="10">
        <v>0.79</v>
      </c>
      <c r="AO37" s="10">
        <v>3.09</v>
      </c>
      <c r="AP37" s="10">
        <v>62</v>
      </c>
      <c r="AS37" s="10">
        <f t="shared" si="3"/>
        <v>91.759999999999991</v>
      </c>
      <c r="AT37" s="10">
        <v>3.34</v>
      </c>
      <c r="AU37" s="10">
        <v>2.44</v>
      </c>
      <c r="AV37" s="21">
        <v>1.8E-5</v>
      </c>
      <c r="AW37" s="19">
        <v>2.5999999999999998E-4</v>
      </c>
      <c r="AX37" s="23">
        <v>2.1999999999999999E-2</v>
      </c>
      <c r="AY37" s="23">
        <v>1.6E-2</v>
      </c>
      <c r="BD37" s="10">
        <v>1.1599999999999999</v>
      </c>
      <c r="BE37" s="10">
        <v>19.170000000000002</v>
      </c>
    </row>
    <row r="38" spans="1:58" x14ac:dyDescent="0.15">
      <c r="A38" s="9">
        <v>1865</v>
      </c>
      <c r="B38" s="10">
        <v>317.61</v>
      </c>
      <c r="C38" s="10">
        <v>127.84</v>
      </c>
      <c r="D38" s="10">
        <v>22.33</v>
      </c>
      <c r="E38" s="11">
        <v>44.01</v>
      </c>
      <c r="F38" s="11">
        <v>4.25</v>
      </c>
      <c r="G38" s="11">
        <v>68.099999999999994</v>
      </c>
      <c r="H38" s="11">
        <v>86.6</v>
      </c>
      <c r="I38" s="11">
        <v>60</v>
      </c>
      <c r="J38" s="11">
        <v>68.2</v>
      </c>
      <c r="K38" s="12"/>
      <c r="L38" s="12"/>
      <c r="M38" s="13">
        <f t="shared" si="1"/>
        <v>331.15999999999997</v>
      </c>
      <c r="N38" s="14">
        <f t="shared" si="2"/>
        <v>9.8850006738241767</v>
      </c>
      <c r="O38" s="14">
        <f t="shared" si="2"/>
        <v>6.1899213515875333</v>
      </c>
      <c r="P38" s="14">
        <f t="shared" si="2"/>
        <v>16.747823520731885</v>
      </c>
      <c r="Q38" s="14">
        <f t="shared" si="2"/>
        <v>48.948677368302064</v>
      </c>
      <c r="R38" s="14">
        <f t="shared" si="2"/>
        <v>44.546736951518305</v>
      </c>
      <c r="S38" s="14">
        <f t="shared" si="2"/>
        <v>34.5841784989858</v>
      </c>
      <c r="T38" s="14"/>
      <c r="U38" s="14"/>
      <c r="V38" s="15">
        <f t="shared" si="4"/>
        <v>22.071300511193602</v>
      </c>
      <c r="W38" s="10"/>
      <c r="X38" s="10">
        <v>24.7</v>
      </c>
      <c r="Y38" s="10">
        <v>18.75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>
        <v>10.95</v>
      </c>
      <c r="AJ38" s="10">
        <v>13.18</v>
      </c>
      <c r="AK38" s="17">
        <v>5.6</v>
      </c>
      <c r="AL38" s="10">
        <v>18.12</v>
      </c>
      <c r="AN38" s="10">
        <v>0.47</v>
      </c>
      <c r="AO38" s="10">
        <v>3.38</v>
      </c>
      <c r="AP38" s="10">
        <v>63</v>
      </c>
      <c r="AS38" s="10">
        <f t="shared" si="3"/>
        <v>90.57</v>
      </c>
      <c r="AT38" s="10">
        <v>3.62</v>
      </c>
      <c r="AU38" s="10">
        <v>2.57</v>
      </c>
      <c r="AV38" s="21">
        <v>1.8E-5</v>
      </c>
      <c r="AW38" s="19">
        <v>2.5999999999999998E-4</v>
      </c>
      <c r="AX38" s="23">
        <v>2.1999999999999999E-2</v>
      </c>
      <c r="AY38" s="23">
        <v>1.6E-2</v>
      </c>
      <c r="BD38" s="10">
        <v>1.19</v>
      </c>
      <c r="BE38" s="10">
        <v>19.54</v>
      </c>
    </row>
    <row r="39" spans="1:58" x14ac:dyDescent="0.15">
      <c r="A39" s="9">
        <v>1866</v>
      </c>
      <c r="B39" s="10">
        <v>327.91</v>
      </c>
      <c r="C39" s="10">
        <v>116.56</v>
      </c>
      <c r="D39" s="10">
        <v>22.64</v>
      </c>
      <c r="E39" s="11">
        <v>37.6</v>
      </c>
      <c r="F39" s="11">
        <v>3.63</v>
      </c>
      <c r="G39" s="11">
        <v>71.260000000000005</v>
      </c>
      <c r="H39" s="11">
        <v>96.45</v>
      </c>
      <c r="I39" s="11">
        <v>60</v>
      </c>
      <c r="J39" s="11">
        <v>66.8</v>
      </c>
      <c r="K39" s="12"/>
      <c r="L39" s="12"/>
      <c r="M39" s="13">
        <f t="shared" si="1"/>
        <v>335.74</v>
      </c>
      <c r="N39" s="14">
        <f t="shared" si="2"/>
        <v>8.4452630160370141</v>
      </c>
      <c r="O39" s="14">
        <f t="shared" si="2"/>
        <v>5.2869210602971162</v>
      </c>
      <c r="P39" s="14">
        <f t="shared" si="2"/>
        <v>17.524961880871576</v>
      </c>
      <c r="Q39" s="14">
        <f t="shared" si="2"/>
        <v>54.516165498530412</v>
      </c>
      <c r="R39" s="14">
        <f t="shared" si="2"/>
        <v>44.546736951518305</v>
      </c>
      <c r="S39" s="14">
        <f t="shared" si="2"/>
        <v>33.874239350912781</v>
      </c>
      <c r="T39" s="14"/>
      <c r="U39" s="14"/>
      <c r="V39" s="15">
        <f t="shared" si="4"/>
        <v>22.376550409554717</v>
      </c>
      <c r="W39" s="10"/>
      <c r="X39" s="10">
        <v>22.94</v>
      </c>
      <c r="Y39" s="10">
        <v>19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>
        <v>17.84</v>
      </c>
      <c r="AJ39" s="10">
        <v>1.89</v>
      </c>
      <c r="AK39" s="17">
        <v>5.6</v>
      </c>
      <c r="AL39" s="10">
        <v>19.02</v>
      </c>
      <c r="AN39" s="10">
        <v>0.56999999999999995</v>
      </c>
      <c r="AO39" s="10">
        <v>3.64</v>
      </c>
      <c r="AP39" s="10">
        <v>64</v>
      </c>
      <c r="AS39" s="10">
        <f t="shared" si="3"/>
        <v>92.83</v>
      </c>
      <c r="AT39" s="10">
        <v>4.13</v>
      </c>
      <c r="AU39" s="10">
        <v>2.87</v>
      </c>
      <c r="AV39" s="21">
        <v>1.5999999999999999E-5</v>
      </c>
      <c r="AW39" s="19">
        <v>2.7E-4</v>
      </c>
      <c r="AX39" s="23">
        <v>0.22</v>
      </c>
      <c r="AY39" s="23">
        <v>0.12</v>
      </c>
      <c r="BD39" s="10">
        <v>1</v>
      </c>
      <c r="BE39" s="10">
        <v>19.21</v>
      </c>
    </row>
    <row r="40" spans="1:58" x14ac:dyDescent="0.15">
      <c r="A40" s="9">
        <v>1867</v>
      </c>
      <c r="B40" s="10">
        <v>429.37</v>
      </c>
      <c r="C40" s="10">
        <v>140.59</v>
      </c>
      <c r="D40" s="10">
        <v>28.82</v>
      </c>
      <c r="E40" s="11">
        <v>50.78</v>
      </c>
      <c r="F40" s="11">
        <v>4.8499999999999996</v>
      </c>
      <c r="G40" s="11">
        <v>111.89</v>
      </c>
      <c r="H40" s="11">
        <v>135.74</v>
      </c>
      <c r="I40" s="11">
        <v>60</v>
      </c>
      <c r="J40" s="11">
        <v>64.099999999999994</v>
      </c>
      <c r="K40" s="12"/>
      <c r="L40" s="12"/>
      <c r="M40" s="13">
        <f t="shared" si="1"/>
        <v>427.36</v>
      </c>
      <c r="N40" s="14">
        <f t="shared" si="2"/>
        <v>11.405597232828713</v>
      </c>
      <c r="O40" s="14">
        <f t="shared" si="2"/>
        <v>7.0637926012234189</v>
      </c>
      <c r="P40" s="14">
        <f t="shared" si="2"/>
        <v>27.517092125325856</v>
      </c>
      <c r="Q40" s="14">
        <f t="shared" si="2"/>
        <v>76.723943025096091</v>
      </c>
      <c r="R40" s="14">
        <f t="shared" si="2"/>
        <v>44.546736951518305</v>
      </c>
      <c r="S40" s="14">
        <f t="shared" si="2"/>
        <v>32.505070993914806</v>
      </c>
      <c r="T40" s="14"/>
      <c r="U40" s="14"/>
      <c r="V40" s="15">
        <f t="shared" si="4"/>
        <v>28.482881345765485</v>
      </c>
      <c r="W40" s="10"/>
      <c r="X40" s="10">
        <v>29.21</v>
      </c>
      <c r="Y40" s="10">
        <v>24.4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>
        <v>13.58</v>
      </c>
      <c r="AJ40" s="10">
        <v>8.8699999999999992</v>
      </c>
      <c r="AK40" s="17">
        <v>3.7</v>
      </c>
      <c r="AL40" s="10">
        <v>16.77</v>
      </c>
      <c r="AN40" s="10">
        <v>0.7</v>
      </c>
      <c r="AO40" s="10">
        <v>4.05</v>
      </c>
      <c r="AP40" s="10">
        <v>76</v>
      </c>
      <c r="AS40" s="10">
        <f t="shared" si="3"/>
        <v>101.22</v>
      </c>
      <c r="AT40" s="10">
        <v>4.0199999999999996</v>
      </c>
      <c r="AU40" s="10">
        <v>3.34</v>
      </c>
      <c r="AV40" s="21">
        <v>1.8E-5</v>
      </c>
      <c r="AW40" s="19">
        <v>2.7000000000000001E-3</v>
      </c>
      <c r="AX40" s="23">
        <v>0.24</v>
      </c>
      <c r="AY40" s="23">
        <v>0.16</v>
      </c>
      <c r="BD40" s="10">
        <v>1.46</v>
      </c>
      <c r="BE40" s="10">
        <v>21.75</v>
      </c>
    </row>
    <row r="41" spans="1:58" x14ac:dyDescent="0.15">
      <c r="A41" s="9">
        <v>1868</v>
      </c>
      <c r="B41" s="10">
        <v>477.9</v>
      </c>
      <c r="C41" s="10">
        <v>159.08000000000001</v>
      </c>
      <c r="D41" s="10">
        <v>31.1</v>
      </c>
      <c r="E41" s="11">
        <v>81.81</v>
      </c>
      <c r="F41" s="11">
        <v>4.1500000000000004</v>
      </c>
      <c r="G41" s="11">
        <v>117.33</v>
      </c>
      <c r="H41" s="11">
        <v>129.38999999999999</v>
      </c>
      <c r="I41" s="11">
        <v>60.29</v>
      </c>
      <c r="J41" s="11">
        <v>68.2</v>
      </c>
      <c r="K41" s="12"/>
      <c r="L41" s="12"/>
      <c r="M41" s="13">
        <f t="shared" si="1"/>
        <v>461.17</v>
      </c>
      <c r="N41" s="14">
        <f t="shared" si="2"/>
        <v>18.375185301648621</v>
      </c>
      <c r="O41" s="14">
        <f t="shared" si="2"/>
        <v>6.0442761433148862</v>
      </c>
      <c r="P41" s="14">
        <f t="shared" si="2"/>
        <v>28.85495056809798</v>
      </c>
      <c r="Q41" s="14">
        <f t="shared" si="2"/>
        <v>73.134750169568164</v>
      </c>
      <c r="R41" s="14">
        <f t="shared" si="2"/>
        <v>44.762046180117309</v>
      </c>
      <c r="S41" s="14">
        <f t="shared" si="2"/>
        <v>34.5841784989858</v>
      </c>
      <c r="T41" s="14"/>
      <c r="U41" s="14"/>
      <c r="V41" s="15">
        <f t="shared" si="4"/>
        <v>30.736265420784978</v>
      </c>
      <c r="W41" s="10"/>
      <c r="X41" s="10">
        <v>33.090000000000003</v>
      </c>
      <c r="Y41" s="10">
        <v>29.22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>
        <v>25.03</v>
      </c>
      <c r="AJ41" s="10">
        <v>21.07</v>
      </c>
      <c r="AK41" s="17">
        <v>5.6</v>
      </c>
      <c r="AL41" s="10">
        <v>20.59</v>
      </c>
      <c r="AN41" s="10">
        <v>0.8</v>
      </c>
      <c r="AO41" s="10">
        <v>6.29</v>
      </c>
      <c r="AP41" s="10">
        <v>76.33</v>
      </c>
      <c r="AS41" s="10">
        <f t="shared" si="3"/>
        <v>109.61</v>
      </c>
      <c r="AT41" s="10">
        <v>4.87</v>
      </c>
      <c r="AU41" s="10">
        <v>4.43</v>
      </c>
      <c r="AV41" s="21">
        <v>1.7E-5</v>
      </c>
      <c r="AW41" s="19">
        <v>2.7E-4</v>
      </c>
      <c r="AX41" s="23">
        <v>2.1000000000000001E-2</v>
      </c>
      <c r="AY41" s="23">
        <v>1.0999999999999999E-2</v>
      </c>
      <c r="BD41" s="10">
        <v>1.37</v>
      </c>
      <c r="BE41" s="10">
        <v>22.31</v>
      </c>
    </row>
    <row r="42" spans="1:58" x14ac:dyDescent="0.15">
      <c r="A42" s="9">
        <v>1869</v>
      </c>
      <c r="B42" s="10">
        <v>537.76</v>
      </c>
      <c r="C42" s="10">
        <v>133.96</v>
      </c>
      <c r="D42" s="10">
        <v>33.950000000000003</v>
      </c>
      <c r="E42" s="11">
        <v>90.56</v>
      </c>
      <c r="F42" s="11">
        <v>3.37</v>
      </c>
      <c r="G42" s="11">
        <v>113.89</v>
      </c>
      <c r="H42" s="11">
        <v>157.09</v>
      </c>
      <c r="I42" s="11">
        <v>64.41</v>
      </c>
      <c r="J42" s="11">
        <v>74</v>
      </c>
      <c r="K42" s="12"/>
      <c r="L42" s="12"/>
      <c r="M42" s="13">
        <f t="shared" si="1"/>
        <v>503.31999999999994</v>
      </c>
      <c r="N42" s="14">
        <f t="shared" si="2"/>
        <v>20.340505817348724</v>
      </c>
      <c r="O42" s="14">
        <f t="shared" si="2"/>
        <v>4.9082435187882325</v>
      </c>
      <c r="P42" s="14">
        <f t="shared" si="2"/>
        <v>28.008951846933254</v>
      </c>
      <c r="Q42" s="14">
        <f t="shared" si="2"/>
        <v>88.791544200768712</v>
      </c>
      <c r="R42" s="14">
        <f t="shared" si="2"/>
        <v>47.820922117454899</v>
      </c>
      <c r="S42" s="14">
        <f t="shared" si="2"/>
        <v>37.525354969574039</v>
      </c>
      <c r="T42" s="14"/>
      <c r="U42" s="14"/>
      <c r="V42" s="15">
        <f t="shared" si="4"/>
        <v>33.545497563999163</v>
      </c>
      <c r="W42" s="10">
        <v>2.65</v>
      </c>
      <c r="X42" s="10">
        <v>34.76</v>
      </c>
      <c r="Y42" s="10">
        <v>34.76</v>
      </c>
      <c r="Z42" s="10">
        <v>6.88</v>
      </c>
      <c r="AA42" s="10">
        <v>0.09</v>
      </c>
      <c r="AB42" s="10">
        <v>0.24</v>
      </c>
      <c r="AC42" s="10">
        <v>0.05</v>
      </c>
      <c r="AD42" s="10">
        <v>0.17</v>
      </c>
      <c r="AE42" s="10">
        <v>0</v>
      </c>
      <c r="AF42" s="10">
        <v>0.25</v>
      </c>
      <c r="AG42" s="10">
        <v>62.56</v>
      </c>
      <c r="AH42" s="10">
        <v>17.350000000000001</v>
      </c>
      <c r="AI42" s="10">
        <v>44.05</v>
      </c>
      <c r="AJ42" s="10">
        <v>8.1</v>
      </c>
      <c r="AK42" s="17">
        <v>6.5</v>
      </c>
      <c r="AL42" s="10">
        <v>24.26</v>
      </c>
      <c r="AN42" s="10">
        <v>0.93</v>
      </c>
      <c r="AO42" s="10">
        <v>2.94</v>
      </c>
      <c r="AP42" s="10">
        <v>61.96</v>
      </c>
      <c r="AS42" s="10">
        <f t="shared" si="3"/>
        <v>96.59</v>
      </c>
      <c r="AT42" s="10">
        <v>4.9400000000000004</v>
      </c>
      <c r="AU42" s="10">
        <v>5.68</v>
      </c>
      <c r="AV42" s="21">
        <v>1.5999999999999999E-5</v>
      </c>
      <c r="AW42" s="19">
        <v>2.5999999999999998E-4</v>
      </c>
      <c r="AX42" s="23">
        <v>1.7000000000000001E-2</v>
      </c>
      <c r="AY42" s="23">
        <v>1.4999999999999999E-2</v>
      </c>
      <c r="BD42" s="10">
        <v>1.48</v>
      </c>
      <c r="BE42" s="10">
        <v>23.16</v>
      </c>
    </row>
    <row r="43" spans="1:58" x14ac:dyDescent="0.15">
      <c r="A43" s="9">
        <v>1870</v>
      </c>
      <c r="B43" s="10">
        <v>546.12</v>
      </c>
      <c r="C43" s="10">
        <v>160.04</v>
      </c>
      <c r="D43" s="10">
        <v>34.630000000000003</v>
      </c>
      <c r="E43" s="11">
        <v>91.13</v>
      </c>
      <c r="F43" s="11">
        <v>5.52</v>
      </c>
      <c r="G43" s="11">
        <v>119.88</v>
      </c>
      <c r="H43" s="11">
        <v>135.75</v>
      </c>
      <c r="I43" s="11">
        <v>74.08</v>
      </c>
      <c r="J43" s="11">
        <v>87</v>
      </c>
      <c r="K43" s="12"/>
      <c r="L43" s="12"/>
      <c r="M43" s="13">
        <f t="shared" si="1"/>
        <v>513.3599999999999</v>
      </c>
      <c r="N43" s="14">
        <f t="shared" si="2"/>
        <v>20.468532410942903</v>
      </c>
      <c r="O43" s="14">
        <f t="shared" si="2"/>
        <v>8.0396154966501605</v>
      </c>
      <c r="P43" s="14">
        <f t="shared" si="2"/>
        <v>29.482071713147409</v>
      </c>
      <c r="Q43" s="14">
        <f t="shared" si="2"/>
        <v>76.72959529730953</v>
      </c>
      <c r="R43" s="14">
        <f t="shared" si="2"/>
        <v>55.000371222807928</v>
      </c>
      <c r="S43" s="14">
        <f t="shared" si="2"/>
        <v>44.117647058823529</v>
      </c>
      <c r="T43" s="14"/>
      <c r="U43" s="14"/>
      <c r="V43" s="15">
        <f t="shared" si="4"/>
        <v>34.214647996214353</v>
      </c>
      <c r="W43" s="10">
        <v>3.58</v>
      </c>
      <c r="X43" s="10">
        <v>37.590000000000003</v>
      </c>
      <c r="Y43" s="10">
        <v>34.58</v>
      </c>
      <c r="Z43" s="10">
        <v>8.35</v>
      </c>
      <c r="AA43" s="10">
        <v>0.09</v>
      </c>
      <c r="AB43" s="10">
        <v>0.26</v>
      </c>
      <c r="AC43" s="10">
        <v>0.05</v>
      </c>
      <c r="AD43" s="10">
        <v>0.14000000000000001</v>
      </c>
      <c r="AE43" s="10">
        <v>0</v>
      </c>
      <c r="AF43" s="10">
        <v>0.24</v>
      </c>
      <c r="AG43" s="10">
        <v>70.180000000000007</v>
      </c>
      <c r="AH43" s="10">
        <v>19.47</v>
      </c>
      <c r="AI43" s="10">
        <v>49.56</v>
      </c>
      <c r="AJ43" s="10">
        <v>42.2</v>
      </c>
      <c r="AK43" s="17">
        <v>7.5</v>
      </c>
      <c r="AL43" s="10">
        <v>23.79</v>
      </c>
      <c r="AN43" s="10">
        <v>1.38</v>
      </c>
      <c r="AO43" s="10">
        <v>1.21</v>
      </c>
      <c r="AP43" s="10">
        <v>55.58</v>
      </c>
      <c r="AS43" s="10">
        <f t="shared" si="3"/>
        <v>89.460000000000008</v>
      </c>
      <c r="AT43" s="10">
        <v>5.37</v>
      </c>
      <c r="AU43" s="10">
        <v>6.02</v>
      </c>
      <c r="AV43" s="21">
        <v>1.5E-5</v>
      </c>
      <c r="AW43" s="19">
        <v>2.0000000000000001E-4</v>
      </c>
      <c r="AX43" s="23">
        <v>1.2E-2</v>
      </c>
      <c r="AY43" s="23">
        <v>1.0999999999999999E-2</v>
      </c>
      <c r="BD43" s="10">
        <v>1.55</v>
      </c>
      <c r="BE43" s="10">
        <v>22.66</v>
      </c>
    </row>
    <row r="44" spans="1:58" x14ac:dyDescent="0.15">
      <c r="A44" s="9">
        <v>1871</v>
      </c>
      <c r="B44" s="10">
        <v>658.56</v>
      </c>
      <c r="C44" s="10">
        <v>177.26</v>
      </c>
      <c r="D44" s="10">
        <v>40.29</v>
      </c>
      <c r="E44" s="11">
        <v>99.98</v>
      </c>
      <c r="F44" s="11">
        <v>7.03</v>
      </c>
      <c r="G44" s="11">
        <v>163.41999999999999</v>
      </c>
      <c r="H44" s="11">
        <v>160.07</v>
      </c>
      <c r="I44" s="11">
        <v>79.010000000000005</v>
      </c>
      <c r="J44" s="11">
        <v>93.8</v>
      </c>
      <c r="K44" s="12"/>
      <c r="L44" s="12"/>
      <c r="M44" s="13">
        <f t="shared" si="1"/>
        <v>603.30999999999995</v>
      </c>
      <c r="N44" s="14">
        <f t="shared" si="2"/>
        <v>22.456313732536721</v>
      </c>
      <c r="O44" s="14">
        <f t="shared" si="2"/>
        <v>10.238858141567142</v>
      </c>
      <c r="P44" s="14">
        <f t="shared" si="2"/>
        <v>40.189857852540449</v>
      </c>
      <c r="Q44" s="14">
        <f t="shared" si="2"/>
        <v>90.475921320370801</v>
      </c>
      <c r="R44" s="14">
        <f t="shared" si="2"/>
        <v>58.660628108991027</v>
      </c>
      <c r="S44" s="14">
        <f t="shared" si="2"/>
        <v>47.565922920892497</v>
      </c>
      <c r="T44" s="14"/>
      <c r="U44" s="14"/>
      <c r="V44" s="15">
        <f t="shared" si="4"/>
        <v>40.20967602188734</v>
      </c>
      <c r="W44" s="10">
        <v>2.84</v>
      </c>
      <c r="X44" s="10">
        <v>43.53</v>
      </c>
      <c r="Y44" s="10">
        <v>42.22</v>
      </c>
      <c r="Z44" s="10">
        <v>8.64</v>
      </c>
      <c r="AA44" s="10">
        <v>0.08</v>
      </c>
      <c r="AB44" s="10">
        <v>0.24</v>
      </c>
      <c r="AC44" s="10">
        <v>0.05</v>
      </c>
      <c r="AD44" s="10">
        <v>0.13</v>
      </c>
      <c r="AE44" s="10">
        <v>0</v>
      </c>
      <c r="AF44" s="10">
        <v>0.28999999999999998</v>
      </c>
      <c r="AG44" s="10">
        <v>76.61</v>
      </c>
      <c r="AH44" s="10">
        <v>21.25</v>
      </c>
      <c r="AI44" s="10">
        <v>71.98</v>
      </c>
      <c r="AJ44" s="10">
        <v>52.02</v>
      </c>
      <c r="AK44" s="17">
        <v>7.5</v>
      </c>
      <c r="AL44" s="10">
        <v>25.74</v>
      </c>
      <c r="AN44" s="10">
        <v>1.19</v>
      </c>
      <c r="AO44" s="10">
        <v>5.0999999999999996</v>
      </c>
      <c r="AP44" s="10">
        <v>52.77</v>
      </c>
      <c r="AS44" s="10">
        <f t="shared" si="3"/>
        <v>92.3</v>
      </c>
      <c r="AT44" s="10">
        <v>6.17</v>
      </c>
      <c r="AU44" s="10">
        <v>8.56</v>
      </c>
      <c r="AV44" s="21">
        <v>1.4E-5</v>
      </c>
      <c r="AW44" s="19">
        <v>2.0000000000000001E-4</v>
      </c>
      <c r="AX44" s="23">
        <v>1.2999999999999999E-2</v>
      </c>
      <c r="AY44" s="23">
        <v>1.6E-2</v>
      </c>
      <c r="AZ44" s="9">
        <v>0.02</v>
      </c>
      <c r="BB44" s="10">
        <v>0.17</v>
      </c>
      <c r="BD44" s="10">
        <v>1.69</v>
      </c>
      <c r="BE44" s="10">
        <v>26.27</v>
      </c>
    </row>
    <row r="45" spans="1:58" x14ac:dyDescent="0.15">
      <c r="A45" s="9">
        <v>1872</v>
      </c>
      <c r="B45" s="10">
        <v>641.30999999999995</v>
      </c>
      <c r="C45" s="10">
        <v>171.64</v>
      </c>
      <c r="D45" s="10">
        <v>40.18</v>
      </c>
      <c r="E45" s="11">
        <v>117.16</v>
      </c>
      <c r="F45" s="11">
        <v>6.17</v>
      </c>
      <c r="G45" s="11">
        <v>141.28</v>
      </c>
      <c r="H45" s="11">
        <v>149.08000000000001</v>
      </c>
      <c r="I45" s="11">
        <v>75.069999999999993</v>
      </c>
      <c r="J45" s="11">
        <v>107</v>
      </c>
      <c r="K45" s="12"/>
      <c r="L45" s="12"/>
      <c r="M45" s="13">
        <f t="shared" si="1"/>
        <v>595.76</v>
      </c>
      <c r="N45" s="14">
        <f t="shared" si="2"/>
        <v>26.31508018507704</v>
      </c>
      <c r="O45" s="14">
        <f t="shared" si="2"/>
        <v>8.9863093504223723</v>
      </c>
      <c r="P45" s="14">
        <f t="shared" si="2"/>
        <v>34.744970734346566</v>
      </c>
      <c r="Q45" s="14">
        <f t="shared" si="2"/>
        <v>84.26407415781145</v>
      </c>
      <c r="R45" s="14">
        <f t="shared" si="2"/>
        <v>55.735392382507975</v>
      </c>
      <c r="S45" s="14">
        <f t="shared" si="2"/>
        <v>54.259634888438136</v>
      </c>
      <c r="T45" s="14"/>
      <c r="U45" s="14"/>
      <c r="V45" s="15">
        <f t="shared" si="4"/>
        <v>39.706480228737469</v>
      </c>
      <c r="W45" s="10">
        <v>2.38</v>
      </c>
      <c r="X45" s="10">
        <v>41.48</v>
      </c>
      <c r="Y45" s="10">
        <v>48.23</v>
      </c>
      <c r="Z45" s="10">
        <v>9.2799999999999994</v>
      </c>
      <c r="AA45" s="10">
        <v>0.06</v>
      </c>
      <c r="AB45" s="10">
        <v>0.11</v>
      </c>
      <c r="AC45" s="10">
        <v>0.06</v>
      </c>
      <c r="AD45" s="10">
        <v>0.14000000000000001</v>
      </c>
      <c r="AE45" s="10">
        <v>0.01</v>
      </c>
      <c r="AF45" s="10">
        <v>0.3</v>
      </c>
      <c r="AG45" s="10">
        <v>75.64</v>
      </c>
      <c r="AH45" s="10">
        <v>20.98</v>
      </c>
      <c r="AI45" s="10">
        <v>66.84</v>
      </c>
      <c r="AJ45" s="10">
        <v>54.87</v>
      </c>
      <c r="AK45" s="17">
        <v>7.5</v>
      </c>
      <c r="AL45" s="10">
        <v>25.94</v>
      </c>
      <c r="AN45" s="10">
        <v>1.32</v>
      </c>
      <c r="AO45" s="10">
        <v>3.7</v>
      </c>
      <c r="AP45" s="10">
        <v>45.4</v>
      </c>
      <c r="AS45" s="10">
        <f t="shared" si="3"/>
        <v>83.86</v>
      </c>
      <c r="AT45" s="10">
        <v>6.41</v>
      </c>
      <c r="AU45" s="10">
        <v>9.4499999999999993</v>
      </c>
      <c r="AV45" s="21">
        <v>1.4E-5</v>
      </c>
      <c r="AW45" s="19">
        <v>1.7000000000000001E-4</v>
      </c>
      <c r="AX45" s="23">
        <v>1.2E-2</v>
      </c>
      <c r="AY45" s="23">
        <v>1.7000000000000001E-2</v>
      </c>
      <c r="AZ45" s="9">
        <v>0.02</v>
      </c>
      <c r="BA45" s="10">
        <v>5.28</v>
      </c>
      <c r="BB45" s="10">
        <v>0.36</v>
      </c>
      <c r="BD45" s="10">
        <v>1.62</v>
      </c>
      <c r="BE45" s="10">
        <v>27.11</v>
      </c>
      <c r="BF45" s="10">
        <v>31</v>
      </c>
    </row>
    <row r="46" spans="1:58" x14ac:dyDescent="0.15">
      <c r="A46" s="9">
        <v>1873</v>
      </c>
      <c r="B46" s="10">
        <v>556.64</v>
      </c>
      <c r="C46" s="10">
        <v>176.6</v>
      </c>
      <c r="D46" s="10">
        <v>35.6</v>
      </c>
      <c r="E46" s="11">
        <v>126.5</v>
      </c>
      <c r="F46" s="11">
        <v>8.31</v>
      </c>
      <c r="G46" s="11">
        <v>125.42</v>
      </c>
      <c r="H46" s="11">
        <v>83.57</v>
      </c>
      <c r="I46" s="11">
        <v>65.47</v>
      </c>
      <c r="J46" s="11">
        <v>118.6</v>
      </c>
      <c r="K46" s="12"/>
      <c r="L46" s="12"/>
      <c r="M46" s="13">
        <f t="shared" si="1"/>
        <v>527.87</v>
      </c>
      <c r="N46" s="14">
        <f t="shared" si="2"/>
        <v>28.412919455550064</v>
      </c>
      <c r="O46" s="14">
        <f t="shared" si="2"/>
        <v>12.103116807457035</v>
      </c>
      <c r="P46" s="14">
        <f t="shared" si="2"/>
        <v>30.8445231419999</v>
      </c>
      <c r="Q46" s="14">
        <f t="shared" si="2"/>
        <v>47.23603888763283</v>
      </c>
      <c r="R46" s="14">
        <f t="shared" si="2"/>
        <v>48.607914470265051</v>
      </c>
      <c r="S46" s="14">
        <f t="shared" si="2"/>
        <v>60.141987829614607</v>
      </c>
      <c r="T46" s="14"/>
      <c r="U46" s="14"/>
      <c r="V46" s="15">
        <f t="shared" si="4"/>
        <v>35.181716997354052</v>
      </c>
      <c r="W46" s="10">
        <v>2.23</v>
      </c>
      <c r="X46" s="10">
        <v>44.87</v>
      </c>
      <c r="Y46" s="10">
        <v>57.83</v>
      </c>
      <c r="Z46" s="10">
        <v>10.4</v>
      </c>
      <c r="AA46" s="10">
        <v>0.06</v>
      </c>
      <c r="AB46" s="10">
        <v>0.08</v>
      </c>
      <c r="AC46" s="10">
        <v>0.06</v>
      </c>
      <c r="AD46" s="10">
        <v>0.15</v>
      </c>
      <c r="AE46" s="10">
        <v>0.01</v>
      </c>
      <c r="AF46" s="10">
        <v>0.25</v>
      </c>
      <c r="AG46" s="10">
        <v>83.06</v>
      </c>
      <c r="AH46" s="10">
        <v>23.04</v>
      </c>
      <c r="AI46" s="10">
        <v>50.01</v>
      </c>
      <c r="AJ46" s="10">
        <v>49.8</v>
      </c>
      <c r="AK46" s="17">
        <v>5.6</v>
      </c>
      <c r="AL46" s="10">
        <v>29.17</v>
      </c>
      <c r="AN46" s="10">
        <v>0.86</v>
      </c>
      <c r="AO46" s="10">
        <v>2.67</v>
      </c>
      <c r="AP46" s="10">
        <v>55.63</v>
      </c>
      <c r="AS46" s="10">
        <f t="shared" si="3"/>
        <v>93.93</v>
      </c>
      <c r="AT46" s="10">
        <v>6.84</v>
      </c>
      <c r="AU46" s="10">
        <v>9.5</v>
      </c>
      <c r="AV46" s="21">
        <v>1.2E-5</v>
      </c>
      <c r="AW46" s="19">
        <v>1.9000000000000001E-4</v>
      </c>
      <c r="AX46" s="23">
        <v>1.0999999999999999E-2</v>
      </c>
      <c r="AY46" s="23">
        <v>1.4999999999999999E-2</v>
      </c>
      <c r="AZ46" s="9">
        <v>0.02</v>
      </c>
      <c r="BA46" s="10">
        <v>5.74</v>
      </c>
      <c r="BB46" s="10">
        <v>0.21</v>
      </c>
      <c r="BD46" s="10">
        <v>1.46</v>
      </c>
      <c r="BE46" s="10">
        <v>26.32</v>
      </c>
      <c r="BF46" s="10">
        <v>30.54</v>
      </c>
    </row>
    <row r="47" spans="1:58" x14ac:dyDescent="0.15">
      <c r="A47" s="9">
        <v>1874</v>
      </c>
      <c r="B47" s="10">
        <v>554.82000000000005</v>
      </c>
      <c r="C47" s="10">
        <v>145.35</v>
      </c>
      <c r="D47" s="10">
        <v>36.380000000000003</v>
      </c>
      <c r="E47" s="11">
        <v>82.55</v>
      </c>
      <c r="F47" s="11">
        <v>6.76</v>
      </c>
      <c r="G47" s="11">
        <v>135.12</v>
      </c>
      <c r="H47" s="11">
        <v>129.01</v>
      </c>
      <c r="I47" s="11">
        <v>76.14</v>
      </c>
      <c r="J47" s="11">
        <v>109.8</v>
      </c>
      <c r="K47" s="12"/>
      <c r="L47" s="12"/>
      <c r="M47" s="13">
        <f t="shared" si="1"/>
        <v>539.38</v>
      </c>
      <c r="N47" s="14">
        <f t="shared" si="2"/>
        <v>18.541395265262118</v>
      </c>
      <c r="O47" s="14">
        <f t="shared" si="2"/>
        <v>9.845616079230993</v>
      </c>
      <c r="P47" s="14">
        <f t="shared" si="2"/>
        <v>33.230042791795782</v>
      </c>
      <c r="Q47" s="14">
        <f t="shared" si="2"/>
        <v>72.919963825457842</v>
      </c>
      <c r="R47" s="14">
        <f t="shared" si="2"/>
        <v>56.529809191476723</v>
      </c>
      <c r="S47" s="14">
        <f t="shared" si="2"/>
        <v>55.679513184584181</v>
      </c>
      <c r="T47" s="14"/>
      <c r="U47" s="14"/>
      <c r="V47" s="15">
        <f t="shared" si="4"/>
        <v>35.948840650222266</v>
      </c>
      <c r="W47" s="10">
        <v>2.21</v>
      </c>
      <c r="X47" s="10">
        <v>44.71</v>
      </c>
      <c r="Y47" s="10">
        <v>64.09</v>
      </c>
      <c r="Z47" s="10">
        <v>9.06</v>
      </c>
      <c r="AA47" s="10">
        <v>7.0000000000000007E-2</v>
      </c>
      <c r="AB47" s="10">
        <v>7.0000000000000007E-2</v>
      </c>
      <c r="AC47" s="10">
        <v>7.0000000000000007E-2</v>
      </c>
      <c r="AD47" s="10">
        <v>0.21</v>
      </c>
      <c r="AE47" s="10">
        <v>0.01</v>
      </c>
      <c r="AF47" s="10">
        <v>0.33</v>
      </c>
      <c r="AG47" s="10">
        <v>85.38</v>
      </c>
      <c r="AH47" s="10">
        <v>23.68</v>
      </c>
      <c r="AI47" s="10">
        <v>22.93</v>
      </c>
      <c r="AJ47" s="10">
        <v>12.13</v>
      </c>
      <c r="AK47" s="17">
        <v>5.6</v>
      </c>
      <c r="AL47" s="10">
        <v>28.57</v>
      </c>
      <c r="AN47" s="10">
        <v>1.64</v>
      </c>
      <c r="AO47" s="10">
        <v>4.55</v>
      </c>
      <c r="AP47" s="10">
        <v>64.97</v>
      </c>
      <c r="AS47" s="10">
        <f t="shared" si="3"/>
        <v>105.33</v>
      </c>
      <c r="AT47" s="10">
        <v>6.25</v>
      </c>
      <c r="AU47" s="10">
        <v>7.74</v>
      </c>
      <c r="AV47" s="21">
        <v>1.2999999999999999E-5</v>
      </c>
      <c r="AW47" s="19">
        <v>1.7000000000000001E-4</v>
      </c>
      <c r="AX47" s="23">
        <v>0.01</v>
      </c>
      <c r="AY47" s="23">
        <v>1.4999999999999999E-2</v>
      </c>
      <c r="AZ47" s="9">
        <v>0.02</v>
      </c>
      <c r="BA47" s="10">
        <v>4.76</v>
      </c>
      <c r="BB47" s="10">
        <v>0.16</v>
      </c>
      <c r="BD47" s="10">
        <v>1.21</v>
      </c>
      <c r="BE47" s="10">
        <v>23.4</v>
      </c>
      <c r="BF47" s="10">
        <v>26.8</v>
      </c>
    </row>
    <row r="48" spans="1:58" x14ac:dyDescent="0.15">
      <c r="A48" s="9">
        <v>1875</v>
      </c>
      <c r="B48" s="10">
        <v>577.05999999999995</v>
      </c>
      <c r="C48" s="10">
        <v>130.81</v>
      </c>
      <c r="D48" s="10">
        <v>36.19</v>
      </c>
      <c r="E48" s="11">
        <v>74.67</v>
      </c>
      <c r="F48" s="11">
        <v>4.7</v>
      </c>
      <c r="G48" s="11">
        <v>148.38999999999999</v>
      </c>
      <c r="H48" s="11">
        <v>118.76</v>
      </c>
      <c r="I48" s="11">
        <v>82.18</v>
      </c>
      <c r="J48" s="11">
        <v>107.9</v>
      </c>
      <c r="K48" s="12"/>
      <c r="L48" s="12"/>
      <c r="M48" s="13">
        <f t="shared" si="1"/>
        <v>536.6</v>
      </c>
      <c r="N48" s="14">
        <f t="shared" si="2"/>
        <v>16.771483760837338</v>
      </c>
      <c r="O48" s="14">
        <f t="shared" si="2"/>
        <v>6.8453247888144482</v>
      </c>
      <c r="P48" s="14">
        <f t="shared" si="2"/>
        <v>36.49353204466086</v>
      </c>
      <c r="Q48" s="14">
        <f t="shared" si="2"/>
        <v>67.1263848066923</v>
      </c>
      <c r="R48" s="14">
        <f t="shared" si="2"/>
        <v>61.014180711262902</v>
      </c>
      <c r="S48" s="14">
        <f t="shared" si="2"/>
        <v>54.716024340770794</v>
      </c>
      <c r="T48" s="14"/>
      <c r="U48" s="14"/>
      <c r="V48" s="15">
        <f t="shared" si="4"/>
        <v>35.763557960824031</v>
      </c>
      <c r="W48" s="10">
        <v>2.15</v>
      </c>
      <c r="X48" s="10">
        <v>45.5</v>
      </c>
      <c r="Y48" s="10">
        <v>68.510000000000005</v>
      </c>
      <c r="Z48" s="10">
        <v>7.05</v>
      </c>
      <c r="AA48" s="10">
        <v>7.0000000000000007E-2</v>
      </c>
      <c r="AB48" s="10">
        <v>0.06</v>
      </c>
      <c r="AC48" s="10">
        <v>0.08</v>
      </c>
      <c r="AD48" s="10">
        <v>0.26</v>
      </c>
      <c r="AE48" s="10">
        <v>0.01</v>
      </c>
      <c r="AF48" s="10">
        <v>0.33</v>
      </c>
      <c r="AG48" s="10">
        <v>86.65</v>
      </c>
      <c r="AH48" s="10">
        <v>24.04</v>
      </c>
      <c r="AI48" s="10">
        <v>41.55</v>
      </c>
      <c r="AJ48" s="10">
        <v>3.58</v>
      </c>
      <c r="AK48" s="17">
        <v>4.7</v>
      </c>
      <c r="AL48" s="10">
        <v>29.74</v>
      </c>
      <c r="AN48" s="10">
        <v>1.34</v>
      </c>
      <c r="AO48" s="10">
        <v>3.81</v>
      </c>
      <c r="AP48" s="10">
        <v>58.31</v>
      </c>
      <c r="AS48" s="10">
        <f t="shared" si="3"/>
        <v>97.9</v>
      </c>
      <c r="AT48" s="10">
        <v>6.36</v>
      </c>
      <c r="AU48" s="10">
        <v>8.16</v>
      </c>
      <c r="AV48" s="21">
        <v>1.5999999999999999E-5</v>
      </c>
      <c r="AW48" s="19">
        <v>2.1000000000000001E-4</v>
      </c>
      <c r="AX48" s="23">
        <v>0.01</v>
      </c>
      <c r="AY48" s="23">
        <v>1.7000000000000001E-2</v>
      </c>
      <c r="AZ48" s="9">
        <v>0.01</v>
      </c>
      <c r="BA48" s="10">
        <v>4.2699999999999996</v>
      </c>
      <c r="BB48" s="10">
        <v>0.16</v>
      </c>
      <c r="BD48" s="10">
        <v>1.1100000000000001</v>
      </c>
      <c r="BE48" s="10">
        <v>24.8</v>
      </c>
      <c r="BF48" s="10">
        <v>27.85</v>
      </c>
    </row>
    <row r="49" spans="1:58" x14ac:dyDescent="0.15">
      <c r="A49" s="9">
        <v>1876</v>
      </c>
      <c r="B49" s="10">
        <v>560.66</v>
      </c>
      <c r="C49" s="10">
        <v>133.85</v>
      </c>
      <c r="D49" s="10">
        <v>35.549999999999997</v>
      </c>
      <c r="E49" s="11">
        <v>64.58</v>
      </c>
      <c r="F49" s="11">
        <v>6.6</v>
      </c>
      <c r="G49" s="11">
        <v>154.79</v>
      </c>
      <c r="H49" s="11">
        <v>119.84</v>
      </c>
      <c r="I49" s="11">
        <v>72.23</v>
      </c>
      <c r="J49" s="11">
        <v>109.1</v>
      </c>
      <c r="K49" s="12"/>
      <c r="L49" s="12"/>
      <c r="M49" s="13">
        <f t="shared" si="1"/>
        <v>527.14</v>
      </c>
      <c r="N49" s="14">
        <f t="shared" si="2"/>
        <v>14.505188446161448</v>
      </c>
      <c r="O49" s="14">
        <f t="shared" si="2"/>
        <v>9.6125837459947565</v>
      </c>
      <c r="P49" s="14">
        <f t="shared" si="2"/>
        <v>38.067483153804531</v>
      </c>
      <c r="Q49" s="14">
        <f t="shared" si="2"/>
        <v>67.73683020574272</v>
      </c>
      <c r="R49" s="14">
        <f t="shared" si="2"/>
        <v>53.62684683346945</v>
      </c>
      <c r="S49" s="14">
        <f t="shared" si="2"/>
        <v>55.324543610547671</v>
      </c>
      <c r="T49" s="14"/>
      <c r="U49" s="14"/>
      <c r="V49" s="15">
        <f t="shared" si="4"/>
        <v>35.133063629274659</v>
      </c>
      <c r="W49" s="10">
        <v>2.1</v>
      </c>
      <c r="X49" s="10">
        <v>49.28</v>
      </c>
      <c r="Y49" s="10">
        <v>69.400000000000006</v>
      </c>
      <c r="Z49" s="10">
        <v>5.55</v>
      </c>
      <c r="AA49" s="10">
        <v>0.08</v>
      </c>
      <c r="AB49" s="10">
        <v>0.05</v>
      </c>
      <c r="AC49" s="10">
        <v>0.09</v>
      </c>
      <c r="AD49" s="10">
        <v>0.25</v>
      </c>
      <c r="AE49" s="10">
        <v>0.01</v>
      </c>
      <c r="AF49" s="10">
        <v>0.32</v>
      </c>
      <c r="AG49" s="10">
        <v>89.2</v>
      </c>
      <c r="AH49" s="10">
        <v>24.75</v>
      </c>
      <c r="AI49" s="10">
        <v>30.86</v>
      </c>
      <c r="AJ49" s="10">
        <v>18.77</v>
      </c>
      <c r="AK49" s="17">
        <v>3.7</v>
      </c>
      <c r="AL49" s="10">
        <v>22.98</v>
      </c>
      <c r="AN49" s="10">
        <v>1.65</v>
      </c>
      <c r="AO49" s="10">
        <v>5.88</v>
      </c>
      <c r="AP49" s="10">
        <v>47.45</v>
      </c>
      <c r="AS49" s="10">
        <f t="shared" si="3"/>
        <v>81.66</v>
      </c>
      <c r="AT49" s="10">
        <v>6.67</v>
      </c>
      <c r="AU49" s="10">
        <v>8.84</v>
      </c>
      <c r="AV49" s="21">
        <v>1.9000000000000001E-5</v>
      </c>
      <c r="AW49" s="19">
        <v>2.3000000000000001E-4</v>
      </c>
      <c r="AX49" s="23">
        <v>0.01</v>
      </c>
      <c r="AY49" s="23">
        <v>2.1999999999999999E-2</v>
      </c>
      <c r="AZ49" s="9">
        <v>0.02</v>
      </c>
      <c r="BA49" s="10">
        <v>4.26</v>
      </c>
      <c r="BB49" s="10">
        <v>0.13</v>
      </c>
      <c r="BD49" s="10">
        <v>1.2</v>
      </c>
      <c r="BE49" s="10">
        <v>27.08</v>
      </c>
      <c r="BF49" s="10">
        <v>30.12</v>
      </c>
    </row>
    <row r="50" spans="1:58" x14ac:dyDescent="0.15">
      <c r="A50" s="9">
        <v>1877</v>
      </c>
      <c r="B50" s="10">
        <v>587.46</v>
      </c>
      <c r="C50" s="10">
        <v>135.66999999999999</v>
      </c>
      <c r="D50" s="10">
        <v>36.799999999999997</v>
      </c>
      <c r="E50" s="11">
        <v>64.59</v>
      </c>
      <c r="F50" s="11">
        <v>7.62</v>
      </c>
      <c r="G50" s="11">
        <v>159.28</v>
      </c>
      <c r="H50" s="11">
        <v>131.19999999999999</v>
      </c>
      <c r="I50" s="11">
        <v>78.3</v>
      </c>
      <c r="J50" s="11">
        <v>103.8</v>
      </c>
      <c r="K50" s="11">
        <v>7.3</v>
      </c>
      <c r="L50" s="12"/>
      <c r="M50" s="13">
        <f t="shared" si="1"/>
        <v>552.08999999999992</v>
      </c>
      <c r="N50" s="14">
        <f t="shared" si="2"/>
        <v>14.507434526750819</v>
      </c>
      <c r="O50" s="14">
        <f t="shared" si="2"/>
        <v>11.098164870375765</v>
      </c>
      <c r="P50" s="14">
        <f t="shared" si="2"/>
        <v>39.171708228813145</v>
      </c>
      <c r="Q50" s="14">
        <f t="shared" si="2"/>
        <v>74.157811440198955</v>
      </c>
      <c r="R50" s="14">
        <f t="shared" si="2"/>
        <v>58.133491721731382</v>
      </c>
      <c r="S50" s="14">
        <f t="shared" si="2"/>
        <v>52.6369168356998</v>
      </c>
      <c r="T50" s="14">
        <f t="shared" si="2"/>
        <v>41.24293785310735</v>
      </c>
      <c r="U50" s="14"/>
      <c r="V50" s="15">
        <f t="shared" si="4"/>
        <v>36.795942442399067</v>
      </c>
      <c r="W50" s="10">
        <v>2.1800000000000002</v>
      </c>
      <c r="X50" s="10">
        <v>48.86</v>
      </c>
      <c r="Y50" s="10">
        <v>71.260000000000005</v>
      </c>
      <c r="Z50" s="10">
        <v>5.39</v>
      </c>
      <c r="AA50" s="10">
        <v>0.09</v>
      </c>
      <c r="AB50" s="10">
        <v>0.05</v>
      </c>
      <c r="AC50" s="10">
        <v>0.1</v>
      </c>
      <c r="AD50" s="10">
        <v>0.24</v>
      </c>
      <c r="AE50" s="10">
        <v>0.01</v>
      </c>
      <c r="AF50" s="10">
        <v>0.32</v>
      </c>
      <c r="AG50" s="10">
        <v>90.09</v>
      </c>
      <c r="AH50" s="10">
        <v>24.99</v>
      </c>
      <c r="AI50" s="10">
        <v>33.659999999999997</v>
      </c>
      <c r="AJ50" s="10">
        <v>8.0299999999999994</v>
      </c>
      <c r="AK50" s="17">
        <v>3.7</v>
      </c>
      <c r="AL50" s="10">
        <v>23.61</v>
      </c>
      <c r="AN50" s="10">
        <v>1.72</v>
      </c>
      <c r="AO50" s="10">
        <v>7.69</v>
      </c>
      <c r="AP50" s="10">
        <v>58.04</v>
      </c>
      <c r="AS50" s="10">
        <f t="shared" si="3"/>
        <v>94.759999999999991</v>
      </c>
      <c r="AT50" s="10">
        <v>6.82</v>
      </c>
      <c r="AU50" s="10">
        <v>9.07</v>
      </c>
      <c r="AV50" s="21">
        <v>1.7E-5</v>
      </c>
      <c r="AW50" s="19">
        <v>2.1000000000000001E-4</v>
      </c>
      <c r="AX50" s="23">
        <v>0.01</v>
      </c>
      <c r="AY50" s="23">
        <v>2.1000000000000001E-2</v>
      </c>
      <c r="AZ50" s="9">
        <v>0.02</v>
      </c>
      <c r="BA50" s="10">
        <v>4.25</v>
      </c>
      <c r="BB50" s="10">
        <v>0.15</v>
      </c>
      <c r="BD50" s="10">
        <v>1.19</v>
      </c>
      <c r="BE50" s="10">
        <v>26.65</v>
      </c>
      <c r="BF50" s="10">
        <v>29.68</v>
      </c>
    </row>
    <row r="51" spans="1:58" x14ac:dyDescent="0.15">
      <c r="A51" s="9">
        <v>1878</v>
      </c>
      <c r="B51" s="10">
        <v>606.07000000000005</v>
      </c>
      <c r="C51" s="10">
        <v>178.4</v>
      </c>
      <c r="D51" s="10">
        <v>39.020000000000003</v>
      </c>
      <c r="E51" s="11">
        <v>78.849999999999994</v>
      </c>
      <c r="F51" s="11">
        <v>11.95</v>
      </c>
      <c r="G51" s="11">
        <v>160</v>
      </c>
      <c r="H51" s="11">
        <v>139.56</v>
      </c>
      <c r="I51" s="11">
        <v>87.3</v>
      </c>
      <c r="J51" s="11">
        <v>101.1</v>
      </c>
      <c r="K51" s="11">
        <v>6.8</v>
      </c>
      <c r="L51" s="12"/>
      <c r="M51" s="13">
        <f t="shared" si="1"/>
        <v>585.55999999999995</v>
      </c>
      <c r="N51" s="14">
        <f t="shared" si="2"/>
        <v>17.710345447194641</v>
      </c>
      <c r="O51" s="14">
        <f t="shared" si="2"/>
        <v>17.404602388581417</v>
      </c>
      <c r="P51" s="14">
        <f t="shared" si="2"/>
        <v>39.348777728591806</v>
      </c>
      <c r="Q51" s="14">
        <f t="shared" si="2"/>
        <v>78.88311101062628</v>
      </c>
      <c r="R51" s="14">
        <f t="shared" si="2"/>
        <v>64.815502264459127</v>
      </c>
      <c r="S51" s="14">
        <f t="shared" si="2"/>
        <v>51.267748478701826</v>
      </c>
      <c r="T51" s="14">
        <f t="shared" si="2"/>
        <v>38.418079096045197</v>
      </c>
      <c r="U51" s="14"/>
      <c r="V51" s="15">
        <f t="shared" si="4"/>
        <v>39.026666044614458</v>
      </c>
      <c r="W51" s="10">
        <v>2.21</v>
      </c>
      <c r="X51" s="10">
        <v>50.78</v>
      </c>
      <c r="Y51" s="10">
        <v>72.41</v>
      </c>
      <c r="Z51" s="10">
        <v>6.66</v>
      </c>
      <c r="AA51" s="10">
        <v>0.1</v>
      </c>
      <c r="AB51" s="10">
        <v>0.03</v>
      </c>
      <c r="AC51" s="10">
        <v>0.1</v>
      </c>
      <c r="AD51" s="10">
        <v>0.33</v>
      </c>
      <c r="AE51" s="10">
        <v>0.01</v>
      </c>
      <c r="AF51" s="10">
        <v>0.31</v>
      </c>
      <c r="AG51" s="10">
        <v>93.8</v>
      </c>
      <c r="AH51" s="10">
        <v>26.02</v>
      </c>
      <c r="AI51" s="10">
        <v>12.52</v>
      </c>
      <c r="AJ51" s="10">
        <v>13.35</v>
      </c>
      <c r="AK51" s="17">
        <v>4.7</v>
      </c>
      <c r="AL51" s="10">
        <v>25.73</v>
      </c>
      <c r="AN51" s="10">
        <v>3.08</v>
      </c>
      <c r="AO51" s="10">
        <v>9.25</v>
      </c>
      <c r="AP51" s="10">
        <v>87.13</v>
      </c>
      <c r="AS51" s="10">
        <f t="shared" si="3"/>
        <v>129.88999999999999</v>
      </c>
      <c r="AT51" s="10">
        <v>6.87</v>
      </c>
      <c r="AU51" s="10">
        <v>9.09</v>
      </c>
      <c r="AV51" s="21">
        <v>1.8E-5</v>
      </c>
      <c r="AW51" s="19">
        <v>2.0000000000000001E-4</v>
      </c>
      <c r="AX51" s="23">
        <v>1.0999999999999999E-2</v>
      </c>
      <c r="AY51" s="23">
        <v>1.9E-2</v>
      </c>
      <c r="AZ51" s="9">
        <v>0.02</v>
      </c>
      <c r="BA51" s="10">
        <v>4.2</v>
      </c>
      <c r="BB51" s="10">
        <v>0.22</v>
      </c>
      <c r="BD51" s="10">
        <v>1.46</v>
      </c>
      <c r="BE51" s="10">
        <v>27.74</v>
      </c>
      <c r="BF51" s="10">
        <v>30.74</v>
      </c>
    </row>
    <row r="52" spans="1:58" x14ac:dyDescent="0.15">
      <c r="A52" s="9">
        <v>1879</v>
      </c>
      <c r="B52" s="10">
        <v>621.35</v>
      </c>
      <c r="C52" s="10">
        <v>165.98</v>
      </c>
      <c r="D52" s="10">
        <v>39.28</v>
      </c>
      <c r="E52" s="11">
        <v>71.760000000000005</v>
      </c>
      <c r="F52" s="11">
        <v>14.79</v>
      </c>
      <c r="G52" s="11">
        <v>172.52</v>
      </c>
      <c r="H52" s="11">
        <v>140.76</v>
      </c>
      <c r="I52" s="11">
        <v>81.12</v>
      </c>
      <c r="J52" s="11">
        <v>100.1</v>
      </c>
      <c r="K52" s="11">
        <v>8.4</v>
      </c>
      <c r="L52" s="12"/>
      <c r="M52" s="13">
        <f t="shared" si="1"/>
        <v>589.45000000000005</v>
      </c>
      <c r="N52" s="14">
        <f t="shared" si="2"/>
        <v>16.117874309330219</v>
      </c>
      <c r="O52" s="14">
        <f t="shared" si="2"/>
        <v>21.540926303524614</v>
      </c>
      <c r="P52" s="14">
        <f t="shared" si="2"/>
        <v>42.427819585854117</v>
      </c>
      <c r="Q52" s="14">
        <f t="shared" si="2"/>
        <v>79.561383676237853</v>
      </c>
      <c r="R52" s="14">
        <f t="shared" si="2"/>
        <v>60.227188358452743</v>
      </c>
      <c r="S52" s="14">
        <f t="shared" si="2"/>
        <v>50.760649087221097</v>
      </c>
      <c r="T52" s="14">
        <f t="shared" si="2"/>
        <v>47.457627118644069</v>
      </c>
      <c r="U52" s="14"/>
      <c r="V52" s="15">
        <f t="shared" si="4"/>
        <v>39.285928512873141</v>
      </c>
      <c r="W52" s="10">
        <v>2.17</v>
      </c>
      <c r="X52" s="10">
        <v>53.79</v>
      </c>
      <c r="Y52" s="10">
        <v>79.06</v>
      </c>
      <c r="Z52" s="10">
        <v>6.28</v>
      </c>
      <c r="AA52" s="10">
        <v>0.11</v>
      </c>
      <c r="AB52" s="10">
        <v>0.04</v>
      </c>
      <c r="AC52" s="10">
        <v>0.11</v>
      </c>
      <c r="AD52" s="10">
        <v>0.19</v>
      </c>
      <c r="AE52" s="10">
        <v>0.01</v>
      </c>
      <c r="AF52" s="10">
        <v>0.39</v>
      </c>
      <c r="AG52" s="10">
        <v>98.88</v>
      </c>
      <c r="AH52" s="10">
        <v>27.43</v>
      </c>
      <c r="AI52" s="10">
        <v>15.7</v>
      </c>
      <c r="AJ52" s="10">
        <v>15.52</v>
      </c>
      <c r="AK52" s="17">
        <v>3.7</v>
      </c>
      <c r="AL52" s="10">
        <v>21.46</v>
      </c>
      <c r="AN52" s="10">
        <v>2.87</v>
      </c>
      <c r="AO52" s="10">
        <v>10.82</v>
      </c>
      <c r="AP52" s="10">
        <v>75.37</v>
      </c>
      <c r="AS52" s="10">
        <f t="shared" si="3"/>
        <v>114.22</v>
      </c>
      <c r="AT52" s="10">
        <v>6.74</v>
      </c>
      <c r="AU52" s="10">
        <v>9.32</v>
      </c>
      <c r="AV52" s="21">
        <v>1.5999999999999999E-5</v>
      </c>
      <c r="AW52" s="19">
        <v>1.9000000000000001E-4</v>
      </c>
      <c r="AX52" s="23">
        <v>0.01</v>
      </c>
      <c r="AY52" s="23">
        <v>0.02</v>
      </c>
      <c r="AZ52" s="9">
        <v>0.02</v>
      </c>
      <c r="BA52" s="10">
        <v>4.12</v>
      </c>
      <c r="BB52" s="10">
        <v>0.26</v>
      </c>
      <c r="BD52" s="10">
        <v>1.51</v>
      </c>
      <c r="BE52" s="10">
        <v>26.96</v>
      </c>
      <c r="BF52" s="10">
        <v>29.9</v>
      </c>
    </row>
    <row r="53" spans="1:58" x14ac:dyDescent="0.15">
      <c r="A53" s="9">
        <v>1880</v>
      </c>
      <c r="B53" s="10">
        <v>600.84</v>
      </c>
      <c r="C53" s="10">
        <v>153.1</v>
      </c>
      <c r="D53" s="10">
        <v>37.090000000000003</v>
      </c>
      <c r="E53" s="11">
        <v>76.8</v>
      </c>
      <c r="F53" s="11">
        <v>14.14</v>
      </c>
      <c r="G53" s="11">
        <v>163.11000000000001</v>
      </c>
      <c r="H53" s="11">
        <v>116.69</v>
      </c>
      <c r="I53" s="11">
        <v>79.83</v>
      </c>
      <c r="J53" s="11">
        <v>98.5</v>
      </c>
      <c r="K53" s="11">
        <v>7.4</v>
      </c>
      <c r="L53" s="12"/>
      <c r="M53" s="13">
        <f t="shared" si="1"/>
        <v>556.46999999999991</v>
      </c>
      <c r="N53" s="14">
        <f t="shared" si="2"/>
        <v>17.249898926373476</v>
      </c>
      <c r="O53" s="14">
        <f t="shared" si="2"/>
        <v>20.594232449752404</v>
      </c>
      <c r="P53" s="14">
        <f t="shared" si="2"/>
        <v>40.113619595691311</v>
      </c>
      <c r="Q53" s="14">
        <f t="shared" si="2"/>
        <v>65.956364458512326</v>
      </c>
      <c r="R53" s="14">
        <f t="shared" si="2"/>
        <v>59.269433513995104</v>
      </c>
      <c r="S53" s="14">
        <f t="shared" si="2"/>
        <v>49.949290060851929</v>
      </c>
      <c r="T53" s="14">
        <f t="shared" si="2"/>
        <v>41.807909604519779</v>
      </c>
      <c r="U53" s="14"/>
      <c r="V53" s="15">
        <f t="shared" si="4"/>
        <v>37.087862650875415</v>
      </c>
      <c r="W53" s="10">
        <v>2.33</v>
      </c>
      <c r="X53" s="10">
        <v>58.9</v>
      </c>
      <c r="Y53" s="10">
        <v>84.2</v>
      </c>
      <c r="Z53" s="10">
        <v>6.97</v>
      </c>
      <c r="AA53" s="10">
        <v>0.11</v>
      </c>
      <c r="AB53" s="10">
        <v>0.04</v>
      </c>
      <c r="AC53" s="10">
        <v>0.13</v>
      </c>
      <c r="AD53" s="10">
        <v>0.21</v>
      </c>
      <c r="AE53" s="10">
        <v>0.01</v>
      </c>
      <c r="AF53" s="10">
        <v>0.45</v>
      </c>
      <c r="AG53" s="10">
        <v>107.12</v>
      </c>
      <c r="AH53" s="10">
        <v>29.71</v>
      </c>
      <c r="AI53" s="10">
        <v>15.66</v>
      </c>
      <c r="AJ53" s="10">
        <v>9.56</v>
      </c>
      <c r="AK53" s="17">
        <v>4.7</v>
      </c>
      <c r="AL53" s="10">
        <v>26.17</v>
      </c>
      <c r="AM53" s="17">
        <v>6.9</v>
      </c>
      <c r="AN53" s="10">
        <v>3.79</v>
      </c>
      <c r="AO53" s="10">
        <v>12.37</v>
      </c>
      <c r="AP53" s="10">
        <v>58.83</v>
      </c>
      <c r="AS53" s="10">
        <f t="shared" si="3"/>
        <v>112.75999999999999</v>
      </c>
      <c r="AT53" s="10">
        <v>8.0500000000000007</v>
      </c>
      <c r="AU53" s="10">
        <v>10.130000000000001</v>
      </c>
      <c r="AV53" s="21">
        <v>1.5999999999999999E-5</v>
      </c>
      <c r="AW53" s="19">
        <v>1.7000000000000001E-4</v>
      </c>
      <c r="AX53" s="23">
        <v>8.0000000000000002E-3</v>
      </c>
      <c r="AY53" s="23">
        <v>1.7000000000000001E-2</v>
      </c>
      <c r="BA53" s="10">
        <v>5.85</v>
      </c>
      <c r="BD53" s="10">
        <v>1.58</v>
      </c>
      <c r="BE53" s="10">
        <v>28.82</v>
      </c>
      <c r="BF53" s="10">
        <v>32.99</v>
      </c>
    </row>
    <row r="54" spans="1:58" x14ac:dyDescent="0.15">
      <c r="A54" s="9">
        <v>1881</v>
      </c>
      <c r="B54" s="10">
        <v>701.19</v>
      </c>
      <c r="C54" s="10">
        <v>189.25</v>
      </c>
      <c r="D54" s="10">
        <v>42.96</v>
      </c>
      <c r="E54" s="11">
        <v>97.14</v>
      </c>
      <c r="F54" s="11">
        <v>23.82</v>
      </c>
      <c r="G54" s="11">
        <v>181.21</v>
      </c>
      <c r="H54" s="11">
        <v>135.85</v>
      </c>
      <c r="I54" s="11">
        <v>91.08</v>
      </c>
      <c r="J54" s="11">
        <v>107.8</v>
      </c>
      <c r="K54" s="11">
        <v>7.6</v>
      </c>
      <c r="L54" s="12"/>
      <c r="M54" s="13">
        <f t="shared" si="1"/>
        <v>644.5</v>
      </c>
      <c r="N54" s="14">
        <f t="shared" si="2"/>
        <v>21.818426845155201</v>
      </c>
      <c r="O54" s="14">
        <f t="shared" si="2"/>
        <v>34.692688610544714</v>
      </c>
      <c r="P54" s="14">
        <f t="shared" si="2"/>
        <v>44.564950076238254</v>
      </c>
      <c r="Q54" s="14">
        <f t="shared" si="2"/>
        <v>76.786118019443819</v>
      </c>
      <c r="R54" s="14">
        <f t="shared" si="2"/>
        <v>67.621946692404777</v>
      </c>
      <c r="S54" s="14">
        <f t="shared" si="2"/>
        <v>54.665314401622723</v>
      </c>
      <c r="T54" s="14">
        <f t="shared" si="2"/>
        <v>42.937853107344637</v>
      </c>
      <c r="U54" s="14"/>
      <c r="V54" s="15">
        <f t="shared" si="4"/>
        <v>42.954925653654662</v>
      </c>
      <c r="W54" s="10">
        <v>2.2799999999999998</v>
      </c>
      <c r="X54" s="10">
        <v>63.43</v>
      </c>
      <c r="Y54" s="10">
        <v>89.61</v>
      </c>
      <c r="Z54" s="10">
        <v>6.19</v>
      </c>
      <c r="AA54" s="10">
        <v>0.14000000000000001</v>
      </c>
      <c r="AB54" s="10">
        <v>0.04</v>
      </c>
      <c r="AC54" s="10">
        <v>0.12</v>
      </c>
      <c r="AD54" s="10">
        <v>0.27</v>
      </c>
      <c r="AE54" s="10">
        <v>0.01</v>
      </c>
      <c r="AF54" s="10">
        <v>0.48</v>
      </c>
      <c r="AG54" s="10">
        <v>113.5</v>
      </c>
      <c r="AH54" s="10">
        <v>31.48</v>
      </c>
      <c r="AI54" s="10">
        <v>28</v>
      </c>
      <c r="AJ54" s="10">
        <v>15.61</v>
      </c>
      <c r="AK54" s="17">
        <v>3.7</v>
      </c>
      <c r="AL54" s="10">
        <v>29.57</v>
      </c>
      <c r="AM54" s="17">
        <v>7.2</v>
      </c>
      <c r="AN54" s="10">
        <v>3.33</v>
      </c>
      <c r="AO54" s="10">
        <v>13.89</v>
      </c>
      <c r="AP54" s="10">
        <v>76.31</v>
      </c>
      <c r="AS54" s="10">
        <f t="shared" si="3"/>
        <v>134</v>
      </c>
      <c r="AT54" s="10">
        <v>8.49</v>
      </c>
      <c r="AU54" s="10">
        <v>11.13</v>
      </c>
      <c r="AV54" s="21">
        <v>1.5999999999999999E-5</v>
      </c>
      <c r="AW54" s="19">
        <v>1.8000000000000001E-4</v>
      </c>
      <c r="AX54" s="23">
        <v>8.0000000000000002E-3</v>
      </c>
      <c r="AY54" s="23">
        <v>1.7999999999999999E-2</v>
      </c>
      <c r="AZ54" s="9">
        <v>0.02</v>
      </c>
      <c r="BA54" s="10">
        <v>4.6500000000000004</v>
      </c>
      <c r="BB54" s="10">
        <v>0.32</v>
      </c>
      <c r="BD54" s="10">
        <v>1.5</v>
      </c>
      <c r="BE54" s="10">
        <v>29.94</v>
      </c>
      <c r="BF54" s="10">
        <v>33.26</v>
      </c>
    </row>
    <row r="55" spans="1:58" x14ac:dyDescent="0.15">
      <c r="A55" s="9">
        <v>1882</v>
      </c>
      <c r="B55" s="10">
        <v>741.71</v>
      </c>
      <c r="C55" s="10">
        <v>239.59</v>
      </c>
      <c r="D55" s="10">
        <v>45.7</v>
      </c>
      <c r="E55" s="11">
        <v>116.29</v>
      </c>
      <c r="F55" s="11">
        <v>24.12</v>
      </c>
      <c r="G55" s="11">
        <v>171.34</v>
      </c>
      <c r="H55" s="11">
        <v>164.89</v>
      </c>
      <c r="I55" s="11">
        <v>91.76</v>
      </c>
      <c r="J55" s="11">
        <v>109</v>
      </c>
      <c r="K55" s="11">
        <v>8.1</v>
      </c>
      <c r="L55" s="11">
        <v>0.17</v>
      </c>
      <c r="M55" s="13">
        <f t="shared" si="1"/>
        <v>685.67</v>
      </c>
      <c r="N55" s="14">
        <f t="shared" si="2"/>
        <v>26.119671173801713</v>
      </c>
      <c r="O55" s="14">
        <f t="shared" si="2"/>
        <v>35.129624235362655</v>
      </c>
      <c r="P55" s="14">
        <f t="shared" si="2"/>
        <v>42.137622350105751</v>
      </c>
      <c r="Q55" s="14">
        <f t="shared" si="2"/>
        <v>93.200316527243956</v>
      </c>
      <c r="R55" s="14">
        <f t="shared" si="2"/>
        <v>68.126809711188656</v>
      </c>
      <c r="S55" s="14">
        <f t="shared" si="2"/>
        <v>55.273833671399601</v>
      </c>
      <c r="T55" s="14">
        <f t="shared" si="2"/>
        <v>45.762711864406782</v>
      </c>
      <c r="U55" s="14">
        <f t="shared" si="2"/>
        <v>0.31835205992509363</v>
      </c>
      <c r="V55" s="15">
        <f t="shared" si="4"/>
        <v>45.698842316433499</v>
      </c>
      <c r="W55" s="10">
        <v>2.2999999999999998</v>
      </c>
      <c r="X55" s="10">
        <v>65.59</v>
      </c>
      <c r="Y55" s="10">
        <v>89.96</v>
      </c>
      <c r="Z55" s="10">
        <v>9.0299999999999994</v>
      </c>
      <c r="AA55" s="10">
        <v>0.15</v>
      </c>
      <c r="AB55" s="10">
        <v>0.04</v>
      </c>
      <c r="AC55" s="10">
        <v>0.12</v>
      </c>
      <c r="AD55" s="10">
        <v>0.25</v>
      </c>
      <c r="AE55" s="10">
        <v>0.02</v>
      </c>
      <c r="AF55" s="10">
        <v>0.47</v>
      </c>
      <c r="AG55" s="10">
        <v>117.9</v>
      </c>
      <c r="AH55" s="10">
        <v>32.700000000000003</v>
      </c>
      <c r="AI55" s="10">
        <v>26.34</v>
      </c>
      <c r="AJ55" s="10">
        <v>39.68</v>
      </c>
      <c r="AK55" s="17">
        <v>4.7</v>
      </c>
      <c r="AL55" s="10">
        <v>32.299999999999997</v>
      </c>
      <c r="AM55" s="17">
        <v>7.4</v>
      </c>
      <c r="AN55" s="10">
        <v>3.8</v>
      </c>
      <c r="AO55" s="10">
        <v>14.67</v>
      </c>
      <c r="AP55" s="10">
        <v>101.21</v>
      </c>
      <c r="AS55" s="10">
        <f t="shared" si="3"/>
        <v>164.07999999999998</v>
      </c>
      <c r="AT55" s="10">
        <v>7.99</v>
      </c>
      <c r="AU55" s="10">
        <v>12.6</v>
      </c>
      <c r="AV55" s="21">
        <v>1.7E-5</v>
      </c>
      <c r="AW55" s="19">
        <v>1.7000000000000001E-4</v>
      </c>
      <c r="AX55" s="23">
        <v>7.0000000000000001E-3</v>
      </c>
      <c r="AY55" s="23">
        <v>1.7000000000000001E-2</v>
      </c>
      <c r="AZ55" s="9">
        <v>0.01</v>
      </c>
      <c r="BA55" s="10">
        <v>5.46</v>
      </c>
      <c r="BB55" s="10">
        <v>0.35</v>
      </c>
      <c r="BD55" s="10">
        <v>1.64</v>
      </c>
      <c r="BE55" s="10">
        <v>31.1</v>
      </c>
      <c r="BF55" s="10">
        <v>35</v>
      </c>
    </row>
    <row r="56" spans="1:58" x14ac:dyDescent="0.15">
      <c r="A56" s="9">
        <v>1883</v>
      </c>
      <c r="B56" s="10">
        <v>821.1</v>
      </c>
      <c r="C56" s="10">
        <v>247.08</v>
      </c>
      <c r="D56" s="10">
        <v>49.89</v>
      </c>
      <c r="E56" s="11">
        <v>138.75</v>
      </c>
      <c r="F56" s="11">
        <v>27.63</v>
      </c>
      <c r="G56" s="11">
        <v>237.13</v>
      </c>
      <c r="H56" s="11">
        <v>138.33000000000001</v>
      </c>
      <c r="I56" s="11">
        <v>87.13</v>
      </c>
      <c r="J56" s="11">
        <v>111.1</v>
      </c>
      <c r="K56" s="11">
        <v>8.1</v>
      </c>
      <c r="L56" s="11">
        <v>0.4</v>
      </c>
      <c r="M56" s="13">
        <f t="shared" si="1"/>
        <v>748.57</v>
      </c>
      <c r="N56" s="14">
        <f t="shared" si="2"/>
        <v>31.164368177530207</v>
      </c>
      <c r="O56" s="14">
        <f t="shared" si="2"/>
        <v>40.241771045732598</v>
      </c>
      <c r="P56" s="14">
        <f t="shared" si="2"/>
        <v>58.317347892381093</v>
      </c>
      <c r="Q56" s="14">
        <f t="shared" si="2"/>
        <v>78.187881528374419</v>
      </c>
      <c r="R56" s="14">
        <f t="shared" si="2"/>
        <v>64.689286509763164</v>
      </c>
      <c r="S56" s="14">
        <f t="shared" si="2"/>
        <v>56.338742393509129</v>
      </c>
      <c r="T56" s="14">
        <f t="shared" si="2"/>
        <v>45.762711864406782</v>
      </c>
      <c r="U56" s="14">
        <f t="shared" si="2"/>
        <v>0.74906367041198507</v>
      </c>
      <c r="V56" s="15">
        <f t="shared" si="4"/>
        <v>49.891029785192039</v>
      </c>
      <c r="W56" s="10">
        <v>2.4</v>
      </c>
      <c r="X56" s="10">
        <v>71.94</v>
      </c>
      <c r="Y56" s="10">
        <v>98.54</v>
      </c>
      <c r="Z56" s="10">
        <v>8.82</v>
      </c>
      <c r="AA56" s="10">
        <v>0.16</v>
      </c>
      <c r="AB56" s="10">
        <v>0.05</v>
      </c>
      <c r="AC56" s="10">
        <v>0.13</v>
      </c>
      <c r="AD56" s="10">
        <v>0.36</v>
      </c>
      <c r="AE56" s="10">
        <v>0.02</v>
      </c>
      <c r="AF56" s="10">
        <v>0.48</v>
      </c>
      <c r="AG56" s="10">
        <v>128.35</v>
      </c>
      <c r="AH56" s="10">
        <v>35.6</v>
      </c>
      <c r="AI56" s="10">
        <v>30.84</v>
      </c>
      <c r="AJ56" s="10">
        <v>38.57</v>
      </c>
      <c r="AK56" s="17">
        <v>5.6</v>
      </c>
      <c r="AL56" s="10">
        <v>35.65</v>
      </c>
      <c r="AM56" s="17">
        <v>8.3000000000000007</v>
      </c>
      <c r="AN56" s="10">
        <v>4.2</v>
      </c>
      <c r="AO56" s="10">
        <v>18.55</v>
      </c>
      <c r="AP56" s="10">
        <v>102.64</v>
      </c>
      <c r="AS56" s="10">
        <f t="shared" si="3"/>
        <v>174.94</v>
      </c>
      <c r="AT56" s="10">
        <v>8.93</v>
      </c>
      <c r="AU56" s="10">
        <v>14.74</v>
      </c>
      <c r="AV56" s="21">
        <v>1.5999999999999999E-5</v>
      </c>
      <c r="AW56" s="19">
        <v>1.7000000000000001E-4</v>
      </c>
      <c r="AX56" s="23">
        <v>8.0000000000000002E-3</v>
      </c>
      <c r="AY56" s="23">
        <v>2.1000000000000001E-2</v>
      </c>
      <c r="BA56" s="10">
        <v>5.98</v>
      </c>
      <c r="BB56" s="10">
        <v>0.31</v>
      </c>
      <c r="BD56" s="10">
        <v>1.6</v>
      </c>
      <c r="BE56" s="10">
        <v>33.79</v>
      </c>
      <c r="BF56" s="10">
        <v>38.06</v>
      </c>
    </row>
    <row r="57" spans="1:58" x14ac:dyDescent="0.15">
      <c r="A57" s="9">
        <v>1884</v>
      </c>
      <c r="B57" s="10">
        <v>864.79</v>
      </c>
      <c r="C57" s="10">
        <v>230.68</v>
      </c>
      <c r="D57" s="10">
        <v>50.83</v>
      </c>
      <c r="E57" s="11">
        <v>171.19</v>
      </c>
      <c r="F57" s="11">
        <v>23.74</v>
      </c>
      <c r="G57" s="11">
        <v>212.41</v>
      </c>
      <c r="H57" s="11">
        <v>142.44999999999999</v>
      </c>
      <c r="I57" s="11">
        <v>88.12</v>
      </c>
      <c r="J57" s="11">
        <v>115.9</v>
      </c>
      <c r="K57" s="11">
        <v>8.1999999999999993</v>
      </c>
      <c r="L57" s="11">
        <v>0.67</v>
      </c>
      <c r="M57" s="13">
        <f t="shared" si="1"/>
        <v>762.68</v>
      </c>
      <c r="N57" s="14">
        <f t="shared" si="2"/>
        <v>38.450653609451507</v>
      </c>
      <c r="O57" s="14">
        <f t="shared" si="2"/>
        <v>34.576172443926595</v>
      </c>
      <c r="P57" s="14">
        <f t="shared" si="2"/>
        <v>52.237961733313661</v>
      </c>
      <c r="Q57" s="14">
        <f t="shared" si="2"/>
        <v>80.516617680307476</v>
      </c>
      <c r="R57" s="14">
        <f t="shared" si="2"/>
        <v>65.424307669463218</v>
      </c>
      <c r="S57" s="14">
        <f t="shared" si="2"/>
        <v>58.772819472616639</v>
      </c>
      <c r="T57" s="14">
        <f t="shared" si="2"/>
        <v>46.327683615819204</v>
      </c>
      <c r="U57" s="14">
        <f t="shared" si="2"/>
        <v>1.2546816479400749</v>
      </c>
      <c r="V57" s="15">
        <f t="shared" si="4"/>
        <v>50.831439406562197</v>
      </c>
      <c r="W57" s="10">
        <v>2.5</v>
      </c>
      <c r="X57" s="10">
        <v>71.91</v>
      </c>
      <c r="Y57" s="10">
        <v>100.09</v>
      </c>
      <c r="Z57" s="10">
        <v>9.74</v>
      </c>
      <c r="AA57" s="10">
        <v>0.16</v>
      </c>
      <c r="AB57" s="10">
        <v>7.0000000000000007E-2</v>
      </c>
      <c r="AC57" s="10">
        <v>0.13</v>
      </c>
      <c r="AD57" s="10">
        <v>0.3</v>
      </c>
      <c r="AE57" s="10">
        <v>0.02</v>
      </c>
      <c r="AF57" s="10">
        <v>0.56999999999999995</v>
      </c>
      <c r="AG57" s="10">
        <v>130.06</v>
      </c>
      <c r="AH57" s="10">
        <v>36.08</v>
      </c>
      <c r="AI57" s="10">
        <v>64.05</v>
      </c>
      <c r="AJ57" s="10">
        <v>29.21</v>
      </c>
      <c r="AK57" s="17">
        <v>6.5</v>
      </c>
      <c r="AL57" s="10">
        <v>40.950000000000003</v>
      </c>
      <c r="AM57" s="17">
        <v>11.5</v>
      </c>
      <c r="AN57" s="10">
        <v>3.85</v>
      </c>
      <c r="AO57" s="10">
        <v>14.71</v>
      </c>
      <c r="AP57" s="10">
        <v>93.43</v>
      </c>
      <c r="AS57" s="10">
        <f t="shared" si="3"/>
        <v>170.94</v>
      </c>
      <c r="AT57" s="10">
        <v>9.4</v>
      </c>
      <c r="AU57" s="10">
        <v>15.84</v>
      </c>
      <c r="AV57" s="21">
        <v>6.7999999999999999E-5</v>
      </c>
      <c r="AW57" s="19">
        <v>1.4999999999999999E-4</v>
      </c>
      <c r="AX57" s="23">
        <v>6.1000000000000004E-3</v>
      </c>
      <c r="AY57" s="23">
        <v>1.7999999999999999E-2</v>
      </c>
      <c r="BA57" s="10">
        <v>6.51</v>
      </c>
      <c r="BB57" s="10">
        <v>0.31</v>
      </c>
      <c r="BD57" s="10">
        <v>1.6</v>
      </c>
      <c r="BE57" s="10">
        <v>35.17</v>
      </c>
      <c r="BF57" s="10">
        <v>39.81</v>
      </c>
    </row>
    <row r="58" spans="1:58" x14ac:dyDescent="0.15">
      <c r="A58" s="9">
        <v>1885</v>
      </c>
      <c r="B58" s="10">
        <v>742.55</v>
      </c>
      <c r="C58" s="10">
        <v>231.94</v>
      </c>
      <c r="D58" s="10">
        <v>45.03</v>
      </c>
      <c r="E58" s="11">
        <v>110.9</v>
      </c>
      <c r="F58" s="11">
        <v>25.13</v>
      </c>
      <c r="G58" s="11">
        <v>182.19</v>
      </c>
      <c r="H58" s="11">
        <v>134.91999999999999</v>
      </c>
      <c r="I58" s="11">
        <v>95.42</v>
      </c>
      <c r="J58" s="11">
        <v>116.8</v>
      </c>
      <c r="K58" s="11">
        <v>9.4</v>
      </c>
      <c r="L58" s="11">
        <v>0.83</v>
      </c>
      <c r="M58" s="13">
        <f t="shared" si="1"/>
        <v>675.58999999999992</v>
      </c>
      <c r="N58" s="14">
        <f t="shared" si="2"/>
        <v>24.90903373613045</v>
      </c>
      <c r="O58" s="14">
        <f t="shared" si="2"/>
        <v>36.600640838916398</v>
      </c>
      <c r="P58" s="14">
        <f t="shared" ref="P58:U86" si="5">100*G58/G$86</f>
        <v>44.805961339825885</v>
      </c>
      <c r="Q58" s="14">
        <f t="shared" si="5"/>
        <v>76.260456703594841</v>
      </c>
      <c r="R58" s="14">
        <f t="shared" si="5"/>
        <v>70.844160665231271</v>
      </c>
      <c r="S58" s="14">
        <f t="shared" si="5"/>
        <v>59.22920892494929</v>
      </c>
      <c r="T58" s="14">
        <f t="shared" si="5"/>
        <v>53.107344632768367</v>
      </c>
      <c r="U58" s="14">
        <f t="shared" si="5"/>
        <v>1.5543071161048689</v>
      </c>
      <c r="V58" s="15">
        <f t="shared" si="4"/>
        <v>45.027025946241345</v>
      </c>
      <c r="W58" s="10">
        <v>2.7</v>
      </c>
      <c r="X58" s="10">
        <v>73.790000000000006</v>
      </c>
      <c r="Y58" s="10">
        <v>105.14</v>
      </c>
      <c r="Z58" s="10">
        <v>9.32</v>
      </c>
      <c r="AA58" s="10">
        <v>0.14000000000000001</v>
      </c>
      <c r="AB58" s="10">
        <v>0.06</v>
      </c>
      <c r="AC58" s="10">
        <v>0.14000000000000001</v>
      </c>
      <c r="AD58" s="10">
        <v>0.24</v>
      </c>
      <c r="AE58" s="10">
        <v>0.02</v>
      </c>
      <c r="AF58" s="10">
        <v>0.62</v>
      </c>
      <c r="AG58" s="10">
        <v>133.66999999999999</v>
      </c>
      <c r="AH58" s="10">
        <v>37.08</v>
      </c>
      <c r="AI58" s="10">
        <v>24.77</v>
      </c>
      <c r="AJ58" s="10">
        <v>25.82</v>
      </c>
      <c r="AK58" s="17">
        <v>5.6</v>
      </c>
      <c r="AL58" s="10">
        <v>39.78</v>
      </c>
      <c r="AM58" s="17">
        <v>11.2</v>
      </c>
      <c r="AN58" s="10">
        <v>3.37</v>
      </c>
      <c r="AO58" s="10">
        <v>12.33</v>
      </c>
      <c r="AP58" s="10">
        <v>101.79</v>
      </c>
      <c r="AS58" s="10">
        <f t="shared" si="3"/>
        <v>174.07</v>
      </c>
      <c r="AT58" s="10">
        <v>9.56</v>
      </c>
      <c r="AU58" s="10">
        <v>15.87</v>
      </c>
      <c r="AV58" s="21">
        <v>1.7E-5</v>
      </c>
      <c r="AW58" s="19">
        <v>1.7000000000000001E-4</v>
      </c>
      <c r="AX58" s="23">
        <v>5.0000000000000001E-3</v>
      </c>
      <c r="AY58" s="23">
        <v>0.04</v>
      </c>
      <c r="BA58" s="10">
        <v>6.51</v>
      </c>
      <c r="BB58" s="10">
        <v>0.16</v>
      </c>
      <c r="BD58" s="10">
        <v>1.53</v>
      </c>
      <c r="BE58" s="10">
        <v>35.08</v>
      </c>
      <c r="BF58" s="10">
        <v>39.72</v>
      </c>
    </row>
    <row r="59" spans="1:58" x14ac:dyDescent="0.15">
      <c r="A59" s="9">
        <v>1886</v>
      </c>
      <c r="B59" s="10">
        <v>777.19</v>
      </c>
      <c r="C59" s="10">
        <v>233.04</v>
      </c>
      <c r="D59" s="10">
        <v>46.14</v>
      </c>
      <c r="E59" s="11">
        <v>111.86</v>
      </c>
      <c r="F59" s="11">
        <v>15.13</v>
      </c>
      <c r="G59" s="11">
        <v>201.65</v>
      </c>
      <c r="H59" s="11">
        <v>146.80000000000001</v>
      </c>
      <c r="I59" s="11">
        <v>94.58</v>
      </c>
      <c r="J59" s="11">
        <v>111.8</v>
      </c>
      <c r="K59" s="11">
        <v>9.4</v>
      </c>
      <c r="L59" s="11">
        <v>1.1000000000000001</v>
      </c>
      <c r="M59" s="13">
        <f t="shared" si="1"/>
        <v>692.31999999999994</v>
      </c>
      <c r="N59" s="14">
        <f t="shared" ref="N59:T86" si="6">100*E59/E$86</f>
        <v>25.124657472710119</v>
      </c>
      <c r="O59" s="14">
        <f t="shared" si="6"/>
        <v>22.036120011651619</v>
      </c>
      <c r="P59" s="14">
        <f t="shared" si="5"/>
        <v>49.591756431065861</v>
      </c>
      <c r="Q59" s="14">
        <f t="shared" si="5"/>
        <v>82.975356093149458</v>
      </c>
      <c r="R59" s="14">
        <f t="shared" si="5"/>
        <v>70.220506347910018</v>
      </c>
      <c r="S59" s="14">
        <f t="shared" si="5"/>
        <v>56.693711967545639</v>
      </c>
      <c r="T59" s="14">
        <f t="shared" si="5"/>
        <v>53.107344632768367</v>
      </c>
      <c r="U59" s="14">
        <f t="shared" si="5"/>
        <v>2.0599250936329589</v>
      </c>
      <c r="V59" s="15">
        <f t="shared" si="4"/>
        <v>46.142054505101932</v>
      </c>
      <c r="W59" s="10">
        <v>2.83</v>
      </c>
      <c r="X59" s="10">
        <v>74.209999999999994</v>
      </c>
      <c r="Y59" s="10">
        <v>109.31</v>
      </c>
      <c r="Z59" s="10">
        <v>7.96</v>
      </c>
      <c r="AA59" s="10">
        <v>0.14000000000000001</v>
      </c>
      <c r="AB59" s="10">
        <v>0.06</v>
      </c>
      <c r="AC59" s="10">
        <v>0.14000000000000001</v>
      </c>
      <c r="AD59" s="10">
        <v>0.21</v>
      </c>
      <c r="AE59" s="10">
        <v>0.53</v>
      </c>
      <c r="AF59" s="10">
        <v>0.67</v>
      </c>
      <c r="AG59" s="10">
        <v>137.35</v>
      </c>
      <c r="AH59" s="10">
        <v>38.1</v>
      </c>
      <c r="AI59" s="10">
        <v>31.71</v>
      </c>
      <c r="AJ59" s="10">
        <v>26.88</v>
      </c>
      <c r="AK59" s="17">
        <v>5.6</v>
      </c>
      <c r="AL59" s="10">
        <v>45.72</v>
      </c>
      <c r="AM59" s="17">
        <v>9.8000000000000007</v>
      </c>
      <c r="AN59" s="10">
        <v>3.56</v>
      </c>
      <c r="AO59" s="10">
        <v>14.46</v>
      </c>
      <c r="AP59" s="10">
        <v>95.56</v>
      </c>
      <c r="AS59" s="10">
        <f t="shared" si="3"/>
        <v>174.70000000000002</v>
      </c>
      <c r="AT59" s="10">
        <v>8.59</v>
      </c>
      <c r="AU59" s="10">
        <v>15.68</v>
      </c>
      <c r="AV59" s="21">
        <v>1.8E-5</v>
      </c>
      <c r="AW59" s="19">
        <v>1.6000000000000001E-4</v>
      </c>
      <c r="AX59" s="23">
        <v>3.7000000000000002E-3</v>
      </c>
      <c r="AY59" s="23">
        <v>2.1000000000000001E-2</v>
      </c>
      <c r="BA59" s="10">
        <v>6.35</v>
      </c>
      <c r="BB59" s="10">
        <v>0.18</v>
      </c>
      <c r="BD59" s="10">
        <v>1.52</v>
      </c>
      <c r="BE59" s="10">
        <v>33.67</v>
      </c>
      <c r="BF59" s="10">
        <v>38.200000000000003</v>
      </c>
    </row>
    <row r="60" spans="1:58" x14ac:dyDescent="0.15">
      <c r="A60" s="9">
        <v>1887</v>
      </c>
      <c r="B60" s="10">
        <v>840.99</v>
      </c>
      <c r="C60" s="10">
        <v>264.99</v>
      </c>
      <c r="D60" s="10">
        <v>49.41</v>
      </c>
      <c r="E60" s="11">
        <v>115.7</v>
      </c>
      <c r="F60" s="11">
        <v>25.34</v>
      </c>
      <c r="G60" s="11">
        <v>228.71</v>
      </c>
      <c r="H60" s="11">
        <v>144.28</v>
      </c>
      <c r="I60" s="11">
        <v>97.81</v>
      </c>
      <c r="J60" s="11">
        <v>118.9</v>
      </c>
      <c r="K60" s="11">
        <v>9.3000000000000007</v>
      </c>
      <c r="L60" s="11">
        <v>1.33</v>
      </c>
      <c r="M60" s="13">
        <f t="shared" si="1"/>
        <v>741.36999999999989</v>
      </c>
      <c r="N60" s="14">
        <f t="shared" si="6"/>
        <v>25.987152419028792</v>
      </c>
      <c r="O60" s="14">
        <f t="shared" si="6"/>
        <v>36.906495776288963</v>
      </c>
      <c r="P60" s="14">
        <f t="shared" si="5"/>
        <v>56.246618464413949</v>
      </c>
      <c r="Q60" s="14">
        <f t="shared" si="5"/>
        <v>81.550983495365145</v>
      </c>
      <c r="R60" s="14">
        <f t="shared" si="5"/>
        <v>72.618605687133424</v>
      </c>
      <c r="S60" s="14">
        <f t="shared" si="5"/>
        <v>60.294117647058826</v>
      </c>
      <c r="T60" s="14">
        <f t="shared" si="5"/>
        <v>52.542372881355938</v>
      </c>
      <c r="U60" s="14">
        <f t="shared" si="5"/>
        <v>2.4906367041198503</v>
      </c>
      <c r="V60" s="15">
        <f t="shared" si="4"/>
        <v>49.411160949340491</v>
      </c>
      <c r="W60" s="10">
        <v>2.83</v>
      </c>
      <c r="X60" s="10">
        <v>77.959999999999994</v>
      </c>
      <c r="Y60" s="10">
        <v>115.73</v>
      </c>
      <c r="Z60" s="10">
        <v>8.4700000000000006</v>
      </c>
      <c r="AA60" s="10">
        <v>0.15</v>
      </c>
      <c r="AB60" s="10">
        <v>0.06</v>
      </c>
      <c r="AC60" s="10">
        <v>0.13</v>
      </c>
      <c r="AD60" s="10">
        <v>0.2</v>
      </c>
      <c r="AE60" s="10">
        <v>0.56000000000000005</v>
      </c>
      <c r="AF60" s="10">
        <v>0.71</v>
      </c>
      <c r="AG60" s="10">
        <v>144.07</v>
      </c>
      <c r="AH60" s="10">
        <v>39.96</v>
      </c>
      <c r="AI60" s="10">
        <v>43.9</v>
      </c>
      <c r="AJ60" s="10">
        <v>51.3</v>
      </c>
      <c r="AK60" s="17">
        <v>4.7</v>
      </c>
      <c r="AL60" s="10">
        <v>36.270000000000003</v>
      </c>
      <c r="AM60" s="17">
        <v>9.1999999999999993</v>
      </c>
      <c r="AN60" s="10">
        <v>2.9</v>
      </c>
      <c r="AO60" s="10">
        <v>15.35</v>
      </c>
      <c r="AP60" s="10">
        <v>110.81</v>
      </c>
      <c r="AS60" s="10">
        <f t="shared" si="3"/>
        <v>179.23000000000002</v>
      </c>
      <c r="AT60" s="10">
        <v>7.86</v>
      </c>
      <c r="AU60" s="10">
        <v>17.23</v>
      </c>
      <c r="AV60" s="21">
        <v>1.9000000000000001E-5</v>
      </c>
      <c r="AW60" s="19">
        <v>1.8000000000000001E-4</v>
      </c>
      <c r="AX60" s="23">
        <v>3.3999999999999998E-3</v>
      </c>
      <c r="AY60" s="23">
        <v>1.7999999999999999E-2</v>
      </c>
      <c r="BA60" s="10">
        <v>5.66</v>
      </c>
      <c r="BB60" s="10">
        <v>0.17</v>
      </c>
      <c r="BD60" s="10">
        <v>1.6</v>
      </c>
      <c r="BE60" s="10">
        <v>34.47</v>
      </c>
      <c r="BF60" s="10">
        <v>38.51</v>
      </c>
    </row>
    <row r="61" spans="1:58" x14ac:dyDescent="0.15">
      <c r="A61" s="9">
        <v>1888</v>
      </c>
      <c r="B61" s="10">
        <v>869.66</v>
      </c>
      <c r="C61" s="10">
        <v>254.53</v>
      </c>
      <c r="D61" s="10">
        <v>49.76</v>
      </c>
      <c r="E61" s="11">
        <v>139.96</v>
      </c>
      <c r="F61" s="11">
        <v>19.29</v>
      </c>
      <c r="G61" s="11">
        <v>202.9</v>
      </c>
      <c r="H61" s="11">
        <v>153.86000000000001</v>
      </c>
      <c r="I61" s="11">
        <v>101.43</v>
      </c>
      <c r="J61" s="11">
        <v>118</v>
      </c>
      <c r="K61" s="11">
        <v>9.5</v>
      </c>
      <c r="L61" s="11">
        <v>1.67</v>
      </c>
      <c r="M61" s="13">
        <f t="shared" si="1"/>
        <v>746.61</v>
      </c>
      <c r="N61" s="14">
        <f t="shared" si="6"/>
        <v>31.436143928844164</v>
      </c>
      <c r="O61" s="14">
        <f t="shared" si="6"/>
        <v>28.094960675793768</v>
      </c>
      <c r="P61" s="14">
        <f t="shared" si="5"/>
        <v>49.899168757070484</v>
      </c>
      <c r="Q61" s="14">
        <f t="shared" si="5"/>
        <v>86.965860275830906</v>
      </c>
      <c r="R61" s="14">
        <f t="shared" si="5"/>
        <v>75.306258816541686</v>
      </c>
      <c r="S61" s="14">
        <f t="shared" si="5"/>
        <v>59.837728194726168</v>
      </c>
      <c r="T61" s="14">
        <f t="shared" si="5"/>
        <v>53.672316384180796</v>
      </c>
      <c r="U61" s="14">
        <f t="shared" si="5"/>
        <v>3.1273408239700373</v>
      </c>
      <c r="V61" s="15">
        <f t="shared" si="4"/>
        <v>49.760398824321342</v>
      </c>
      <c r="W61" s="10">
        <v>2.81</v>
      </c>
      <c r="X61" s="10">
        <v>82.74</v>
      </c>
      <c r="Y61" s="10">
        <v>128.74</v>
      </c>
      <c r="Z61" s="10">
        <v>10.09</v>
      </c>
      <c r="AA61" s="10">
        <v>0.13</v>
      </c>
      <c r="AB61" s="10">
        <v>7.0000000000000007E-2</v>
      </c>
      <c r="AC61" s="10">
        <v>0.14000000000000001</v>
      </c>
      <c r="AD61" s="10">
        <v>0.26</v>
      </c>
      <c r="AE61" s="10">
        <v>0.65</v>
      </c>
      <c r="AF61" s="10">
        <v>0.73</v>
      </c>
      <c r="AG61" s="10">
        <v>155.82</v>
      </c>
      <c r="AH61" s="10">
        <v>43.22</v>
      </c>
      <c r="AI61" s="10">
        <v>50.42</v>
      </c>
      <c r="AJ61" s="10">
        <v>23.83</v>
      </c>
      <c r="AK61" s="17">
        <v>4.7</v>
      </c>
      <c r="AL61" s="10">
        <v>37.53</v>
      </c>
      <c r="AM61" s="17">
        <v>9.6</v>
      </c>
      <c r="AN61" s="10">
        <v>4.74</v>
      </c>
      <c r="AO61" s="10">
        <v>15.85</v>
      </c>
      <c r="AP61" s="10">
        <v>121.93</v>
      </c>
      <c r="AS61" s="10">
        <f t="shared" si="3"/>
        <v>194.35000000000002</v>
      </c>
      <c r="AT61" s="10">
        <v>8.51</v>
      </c>
      <c r="AU61" s="10">
        <v>18.739999999999998</v>
      </c>
      <c r="AV61" s="21">
        <v>1.8E-5</v>
      </c>
      <c r="AW61" s="19">
        <v>1.7000000000000001E-4</v>
      </c>
      <c r="AX61" s="23">
        <v>3.8E-3</v>
      </c>
      <c r="AY61" s="23">
        <v>0.02</v>
      </c>
      <c r="BA61" s="10">
        <v>6.34</v>
      </c>
      <c r="BB61" s="10">
        <v>0.23</v>
      </c>
      <c r="BD61" s="10">
        <v>1.64</v>
      </c>
      <c r="BE61" s="10">
        <v>36.51</v>
      </c>
      <c r="BF61" s="10">
        <v>41.03</v>
      </c>
    </row>
    <row r="62" spans="1:58" x14ac:dyDescent="0.15">
      <c r="A62" s="9">
        <v>1889</v>
      </c>
      <c r="B62" s="10">
        <v>901.58</v>
      </c>
      <c r="C62" s="10">
        <v>254.61</v>
      </c>
      <c r="D62" s="10">
        <v>52.62</v>
      </c>
      <c r="E62" s="11">
        <v>151.18</v>
      </c>
      <c r="F62" s="11">
        <v>28.69</v>
      </c>
      <c r="G62" s="11">
        <v>210.41</v>
      </c>
      <c r="H62" s="11">
        <v>177.31</v>
      </c>
      <c r="I62" s="11">
        <v>87.13</v>
      </c>
      <c r="J62" s="11">
        <v>121</v>
      </c>
      <c r="K62" s="11">
        <v>11.6</v>
      </c>
      <c r="L62" s="11">
        <v>2.2000000000000002</v>
      </c>
      <c r="M62" s="13">
        <f t="shared" si="1"/>
        <v>789.52</v>
      </c>
      <c r="N62" s="14">
        <f t="shared" si="6"/>
        <v>33.956246350119038</v>
      </c>
      <c r="O62" s="14">
        <f t="shared" si="6"/>
        <v>41.785610253422668</v>
      </c>
      <c r="P62" s="14">
        <f t="shared" si="5"/>
        <v>51.746102011706263</v>
      </c>
      <c r="Q62" s="14">
        <f t="shared" si="5"/>
        <v>100.22043861632378</v>
      </c>
      <c r="R62" s="14">
        <f t="shared" si="5"/>
        <v>64.689286509763164</v>
      </c>
      <c r="S62" s="14">
        <f t="shared" si="5"/>
        <v>61.359026369168362</v>
      </c>
      <c r="T62" s="14">
        <f t="shared" si="5"/>
        <v>65.536723163841813</v>
      </c>
      <c r="U62" s="14">
        <f t="shared" si="5"/>
        <v>4.1198501872659179</v>
      </c>
      <c r="V62" s="15">
        <f t="shared" si="4"/>
        <v>52.620283789097634</v>
      </c>
      <c r="W62" s="10">
        <v>2.83</v>
      </c>
      <c r="X62" s="10">
        <v>85.92</v>
      </c>
      <c r="Y62" s="10">
        <v>138.46</v>
      </c>
      <c r="Z62" s="10">
        <v>11.15</v>
      </c>
      <c r="AA62" s="10">
        <v>0.13</v>
      </c>
      <c r="AB62" s="10">
        <v>7.0000000000000007E-2</v>
      </c>
      <c r="AC62" s="10">
        <v>0.22</v>
      </c>
      <c r="AD62" s="10">
        <v>0.3</v>
      </c>
      <c r="AE62" s="10">
        <v>0.79</v>
      </c>
      <c r="AF62" s="10">
        <v>0.95</v>
      </c>
      <c r="AG62" s="10">
        <v>166.34</v>
      </c>
      <c r="AH62" s="10">
        <v>46.14</v>
      </c>
      <c r="AI62" s="10">
        <v>32.31</v>
      </c>
      <c r="AJ62" s="10">
        <v>25.93</v>
      </c>
      <c r="AK62" s="17">
        <v>4.7</v>
      </c>
      <c r="AL62" s="10">
        <v>45.12</v>
      </c>
      <c r="AM62" s="17">
        <v>9.8000000000000007</v>
      </c>
      <c r="AN62" s="10">
        <v>6.72</v>
      </c>
      <c r="AO62" s="10">
        <v>16.809999999999999</v>
      </c>
      <c r="AP62" s="10">
        <v>96.69</v>
      </c>
      <c r="AS62" s="10">
        <f t="shared" si="3"/>
        <v>179.84</v>
      </c>
      <c r="AT62" s="10">
        <v>9.3699999999999992</v>
      </c>
      <c r="AU62" s="10">
        <v>19.350000000000001</v>
      </c>
      <c r="AV62" s="21">
        <v>2.1999999999999999E-5</v>
      </c>
      <c r="AW62" s="19">
        <v>1.7000000000000001E-4</v>
      </c>
      <c r="AX62" s="23">
        <v>3.0999999999999999E-3</v>
      </c>
      <c r="AY62" s="23">
        <v>2.4E-2</v>
      </c>
      <c r="BA62" s="10">
        <v>6.66</v>
      </c>
      <c r="BB62" s="10">
        <v>0.23</v>
      </c>
      <c r="BD62" s="10">
        <v>1.65</v>
      </c>
      <c r="BE62" s="10">
        <v>39.35</v>
      </c>
      <c r="BF62" s="10">
        <v>44.1</v>
      </c>
    </row>
    <row r="63" spans="1:58" x14ac:dyDescent="0.15">
      <c r="A63" s="9">
        <v>1890</v>
      </c>
      <c r="B63" s="10">
        <v>944.15</v>
      </c>
      <c r="C63" s="10">
        <v>274.97000000000003</v>
      </c>
      <c r="D63" s="10">
        <v>55.19</v>
      </c>
      <c r="E63" s="11">
        <v>150.51</v>
      </c>
      <c r="F63" s="11">
        <v>37.049999999999997</v>
      </c>
      <c r="G63" s="11">
        <v>250.74</v>
      </c>
      <c r="H63" s="11">
        <v>159.63</v>
      </c>
      <c r="I63" s="11">
        <v>88.77</v>
      </c>
      <c r="J63" s="11">
        <v>126.9</v>
      </c>
      <c r="K63" s="11">
        <v>11.4</v>
      </c>
      <c r="L63" s="11">
        <v>3.07</v>
      </c>
      <c r="M63" s="13">
        <f t="shared" si="1"/>
        <v>828.07</v>
      </c>
      <c r="N63" s="14">
        <f t="shared" si="6"/>
        <v>33.805758950631144</v>
      </c>
      <c r="O63" s="14">
        <f t="shared" si="6"/>
        <v>53.961549665016015</v>
      </c>
      <c r="P63" s="14">
        <f t="shared" si="5"/>
        <v>61.66445329791943</v>
      </c>
      <c r="Q63" s="14">
        <f t="shared" si="5"/>
        <v>90.227221342979888</v>
      </c>
      <c r="R63" s="14">
        <f t="shared" si="5"/>
        <v>65.906897319771332</v>
      </c>
      <c r="S63" s="14">
        <f t="shared" si="5"/>
        <v>64.350912778904672</v>
      </c>
      <c r="T63" s="14">
        <f t="shared" si="5"/>
        <v>64.406779661016955</v>
      </c>
      <c r="U63" s="14">
        <f t="shared" si="5"/>
        <v>5.7490636704119851</v>
      </c>
      <c r="V63" s="15">
        <f t="shared" si="4"/>
        <v>55.189581514386056</v>
      </c>
      <c r="W63" s="10">
        <v>3.03</v>
      </c>
      <c r="X63" s="10">
        <v>89.31</v>
      </c>
      <c r="Y63" s="10">
        <v>153.29</v>
      </c>
      <c r="Z63" s="10">
        <v>13.62</v>
      </c>
      <c r="AA63" s="10">
        <v>0.11</v>
      </c>
      <c r="AB63" s="10">
        <v>0.08</v>
      </c>
      <c r="AC63" s="10">
        <v>0.21</v>
      </c>
      <c r="AD63" s="10">
        <v>0.33</v>
      </c>
      <c r="AE63" s="10">
        <v>0.99</v>
      </c>
      <c r="AF63" s="10">
        <v>0.97</v>
      </c>
      <c r="AG63" s="10">
        <v>179</v>
      </c>
      <c r="AH63" s="10">
        <v>49.65</v>
      </c>
      <c r="AI63" s="10">
        <v>25.3</v>
      </c>
      <c r="AJ63" s="10">
        <v>31.4</v>
      </c>
      <c r="AK63" s="17">
        <v>6</v>
      </c>
      <c r="AL63" s="10">
        <v>57.9</v>
      </c>
      <c r="AM63" s="17">
        <v>10.4</v>
      </c>
      <c r="AN63" s="10">
        <v>5.95</v>
      </c>
      <c r="AO63" s="10">
        <v>16.690000000000001</v>
      </c>
      <c r="AP63" s="10">
        <v>103.59</v>
      </c>
      <c r="AS63" s="10">
        <f t="shared" si="3"/>
        <v>200.53</v>
      </c>
      <c r="AT63" s="10">
        <v>9.9499999999999993</v>
      </c>
      <c r="AU63" s="10">
        <v>22.52</v>
      </c>
      <c r="AV63" s="21">
        <v>2.0999999999999999E-5</v>
      </c>
      <c r="AW63" s="19">
        <v>1.7000000000000001E-4</v>
      </c>
      <c r="AX63" s="23">
        <v>2.8E-3</v>
      </c>
      <c r="AY63" s="23">
        <v>1.2999999999999999E-2</v>
      </c>
      <c r="AZ63" s="9">
        <v>0.01</v>
      </c>
      <c r="BB63" s="10">
        <v>0.25</v>
      </c>
      <c r="BD63" s="10">
        <v>1.6</v>
      </c>
      <c r="BE63" s="10">
        <v>41.58</v>
      </c>
      <c r="BF63" s="10">
        <v>47</v>
      </c>
    </row>
    <row r="64" spans="1:58" x14ac:dyDescent="0.15">
      <c r="A64" s="9">
        <v>1891</v>
      </c>
      <c r="B64" s="10">
        <v>976.22</v>
      </c>
      <c r="C64" s="10">
        <v>313.82</v>
      </c>
      <c r="D64" s="10">
        <v>56.51</v>
      </c>
      <c r="E64" s="11">
        <v>163.33000000000001</v>
      </c>
      <c r="F64" s="11">
        <v>39.49</v>
      </c>
      <c r="G64" s="11">
        <v>248.87</v>
      </c>
      <c r="H64" s="11">
        <v>153.65</v>
      </c>
      <c r="I64" s="11">
        <v>93.8</v>
      </c>
      <c r="J64" s="11">
        <v>131.30000000000001</v>
      </c>
      <c r="K64" s="11">
        <v>13.5</v>
      </c>
      <c r="L64" s="11">
        <v>3.84</v>
      </c>
      <c r="M64" s="13">
        <f t="shared" si="1"/>
        <v>847.78000000000009</v>
      </c>
      <c r="N64" s="14">
        <f t="shared" si="6"/>
        <v>36.685234266205477</v>
      </c>
      <c r="O64" s="14">
        <f t="shared" si="6"/>
        <v>57.515292746868631</v>
      </c>
      <c r="P64" s="14">
        <f t="shared" si="5"/>
        <v>61.204564458216517</v>
      </c>
      <c r="Q64" s="14">
        <f t="shared" si="5"/>
        <v>86.84716255934886</v>
      </c>
      <c r="R64" s="14">
        <f t="shared" si="5"/>
        <v>69.641398767540281</v>
      </c>
      <c r="S64" s="14">
        <f t="shared" si="5"/>
        <v>66.582150101419884</v>
      </c>
      <c r="T64" s="14">
        <f t="shared" si="5"/>
        <v>76.271186440677965</v>
      </c>
      <c r="U64" s="14">
        <f t="shared" si="5"/>
        <v>7.191011235955056</v>
      </c>
      <c r="V64" s="15">
        <f t="shared" si="4"/>
        <v>56.503222452529641</v>
      </c>
      <c r="W64" s="10">
        <v>3.01</v>
      </c>
      <c r="X64" s="10">
        <v>91.93</v>
      </c>
      <c r="Y64" s="10">
        <v>161.18</v>
      </c>
      <c r="Z64" s="10">
        <v>12.31</v>
      </c>
      <c r="AA64" s="10">
        <v>0.13</v>
      </c>
      <c r="AB64" s="10">
        <v>0.09</v>
      </c>
      <c r="AC64" s="10">
        <v>0.22</v>
      </c>
      <c r="AD64" s="10">
        <v>0.28999999999999998</v>
      </c>
      <c r="AE64" s="10">
        <v>0.94</v>
      </c>
      <c r="AF64" s="10">
        <v>0.9</v>
      </c>
      <c r="AG64" s="10">
        <v>183.81</v>
      </c>
      <c r="AH64" s="10">
        <v>50.99</v>
      </c>
      <c r="AI64" s="10">
        <v>34.450000000000003</v>
      </c>
      <c r="AJ64" s="10">
        <v>49.95</v>
      </c>
      <c r="AK64" s="17">
        <v>11.2</v>
      </c>
      <c r="AL64" s="10">
        <v>58.85</v>
      </c>
      <c r="AM64" s="17">
        <v>12.3</v>
      </c>
      <c r="AN64" s="10">
        <v>8.1300000000000008</v>
      </c>
      <c r="AO64" s="10">
        <v>19.14</v>
      </c>
      <c r="AP64" s="10">
        <v>118.01</v>
      </c>
      <c r="AR64" s="10">
        <v>0.85</v>
      </c>
      <c r="AS64" s="10">
        <f t="shared" si="3"/>
        <v>228.48</v>
      </c>
      <c r="AT64" s="10">
        <v>10.19</v>
      </c>
      <c r="AU64" s="10">
        <v>24.28</v>
      </c>
      <c r="AV64" s="21">
        <v>1.5E-5</v>
      </c>
      <c r="AW64" s="19">
        <v>1.7000000000000001E-4</v>
      </c>
      <c r="AX64" s="23">
        <v>2.3999999999999998E-3</v>
      </c>
      <c r="AY64" s="23">
        <v>2.1999999999999999E-2</v>
      </c>
      <c r="AZ64" s="9">
        <v>0.01</v>
      </c>
      <c r="BA64" s="10">
        <v>8.76</v>
      </c>
      <c r="BB64" s="10">
        <v>0.35</v>
      </c>
      <c r="BD64" s="10">
        <v>1.63</v>
      </c>
      <c r="BE64" s="10">
        <v>42.15</v>
      </c>
      <c r="BF64" s="10">
        <v>48.4</v>
      </c>
    </row>
    <row r="65" spans="1:58" x14ac:dyDescent="0.15">
      <c r="A65" s="9">
        <v>1892</v>
      </c>
      <c r="B65" s="10">
        <v>984.43</v>
      </c>
      <c r="C65" s="10">
        <v>289.86</v>
      </c>
      <c r="D65" s="10">
        <v>58.48</v>
      </c>
      <c r="E65" s="11">
        <v>167.77</v>
      </c>
      <c r="F65" s="11">
        <v>38.950000000000003</v>
      </c>
      <c r="G65" s="11">
        <v>254.77</v>
      </c>
      <c r="H65" s="11">
        <v>163.47999999999999</v>
      </c>
      <c r="I65" s="11">
        <v>92.83</v>
      </c>
      <c r="J65" s="11">
        <v>141.69999999999999</v>
      </c>
      <c r="K65" s="11">
        <v>13.5</v>
      </c>
      <c r="L65" s="11">
        <v>4.4400000000000004</v>
      </c>
      <c r="M65" s="13">
        <f t="shared" si="1"/>
        <v>877.44</v>
      </c>
      <c r="N65" s="14">
        <f t="shared" si="6"/>
        <v>37.682494047886436</v>
      </c>
      <c r="O65" s="14">
        <f t="shared" si="6"/>
        <v>56.72880862219634</v>
      </c>
      <c r="P65" s="14">
        <f t="shared" si="5"/>
        <v>62.655550636958338</v>
      </c>
      <c r="Q65" s="14">
        <f t="shared" si="5"/>
        <v>92.403346145150351</v>
      </c>
      <c r="R65" s="14">
        <f t="shared" si="5"/>
        <v>68.921226520157404</v>
      </c>
      <c r="S65" s="14">
        <f t="shared" si="5"/>
        <v>71.855983772819471</v>
      </c>
      <c r="T65" s="14">
        <f t="shared" si="5"/>
        <v>76.271186440677965</v>
      </c>
      <c r="U65" s="14">
        <f t="shared" si="5"/>
        <v>8.3146067415730354</v>
      </c>
      <c r="V65" s="15">
        <f t="shared" si="4"/>
        <v>58.480015462440257</v>
      </c>
      <c r="W65" s="10">
        <v>2.85</v>
      </c>
      <c r="X65" s="10">
        <v>92.41</v>
      </c>
      <c r="Y65" s="10">
        <v>161.9</v>
      </c>
      <c r="Z65" s="10">
        <v>0.03</v>
      </c>
      <c r="AA65" s="10">
        <v>0.13</v>
      </c>
      <c r="AB65" s="10">
        <v>0.09</v>
      </c>
      <c r="AC65" s="10">
        <v>0.22</v>
      </c>
      <c r="AD65" s="10">
        <v>0.34</v>
      </c>
      <c r="AE65" s="10">
        <v>0.95</v>
      </c>
      <c r="AF65" s="10">
        <v>0.83</v>
      </c>
      <c r="AG65" s="10">
        <v>174.69</v>
      </c>
      <c r="AH65" s="10">
        <v>48.46</v>
      </c>
      <c r="AI65" s="10">
        <v>22.78</v>
      </c>
      <c r="AJ65" s="10">
        <v>21.87</v>
      </c>
      <c r="AK65" s="17">
        <v>12.2</v>
      </c>
      <c r="AL65" s="10">
        <v>60.36</v>
      </c>
      <c r="AM65" s="17">
        <v>12</v>
      </c>
      <c r="AN65" s="10">
        <v>8.35</v>
      </c>
      <c r="AO65" s="10">
        <v>20.67</v>
      </c>
      <c r="AP65" s="10">
        <v>117.98</v>
      </c>
      <c r="AR65" s="10">
        <v>1.1599999999999999</v>
      </c>
      <c r="AS65" s="10">
        <f t="shared" si="3"/>
        <v>232.72</v>
      </c>
      <c r="AT65" s="10">
        <v>10.52</v>
      </c>
      <c r="AU65" s="10">
        <v>25.54</v>
      </c>
      <c r="AV65" s="21">
        <v>1.5999999999999999E-5</v>
      </c>
      <c r="AW65" s="19">
        <v>1.8000000000000001E-4</v>
      </c>
      <c r="AX65" s="23">
        <v>3.2000000000000002E-3</v>
      </c>
      <c r="AY65" s="23">
        <v>2.3E-2</v>
      </c>
      <c r="AZ65" s="9">
        <v>0.01</v>
      </c>
      <c r="BA65" s="10">
        <v>9.2100000000000009</v>
      </c>
      <c r="BB65" s="10">
        <v>0.35</v>
      </c>
      <c r="BD65" s="10">
        <v>1.76</v>
      </c>
      <c r="BE65" s="10">
        <v>44.27</v>
      </c>
      <c r="BF65" s="10">
        <v>50.84</v>
      </c>
    </row>
    <row r="66" spans="1:58" x14ac:dyDescent="0.15">
      <c r="A66" s="9">
        <v>1893</v>
      </c>
      <c r="B66" s="10">
        <v>1019.83</v>
      </c>
      <c r="C66" s="10">
        <v>330.83</v>
      </c>
      <c r="D66" s="10">
        <v>60.2</v>
      </c>
      <c r="E66" s="11">
        <v>176.1</v>
      </c>
      <c r="F66" s="11">
        <v>42.62</v>
      </c>
      <c r="G66" s="11">
        <v>253.54</v>
      </c>
      <c r="H66" s="11">
        <v>165.39</v>
      </c>
      <c r="I66" s="11">
        <v>94.63</v>
      </c>
      <c r="J66" s="11">
        <v>152</v>
      </c>
      <c r="K66" s="11">
        <v>14</v>
      </c>
      <c r="L66" s="11">
        <v>4.97</v>
      </c>
      <c r="M66" s="13">
        <f t="shared" si="1"/>
        <v>903.25</v>
      </c>
      <c r="N66" s="14">
        <f t="shared" si="6"/>
        <v>39.553479178832937</v>
      </c>
      <c r="O66" s="14">
        <f t="shared" si="6"/>
        <v>62.073987765802507</v>
      </c>
      <c r="P66" s="14">
        <f t="shared" si="5"/>
        <v>62.353056908169791</v>
      </c>
      <c r="Q66" s="14">
        <f t="shared" si="5"/>
        <v>93.482930137915446</v>
      </c>
      <c r="R66" s="14">
        <f t="shared" si="5"/>
        <v>70.257628628702946</v>
      </c>
      <c r="S66" s="14">
        <f t="shared" si="5"/>
        <v>77.079107505070994</v>
      </c>
      <c r="T66" s="14">
        <f t="shared" si="5"/>
        <v>79.096045197740111</v>
      </c>
      <c r="U66" s="14">
        <f t="shared" si="5"/>
        <v>9.3071161048689142</v>
      </c>
      <c r="V66" s="15">
        <f t="shared" si="4"/>
        <v>60.200211942069153</v>
      </c>
      <c r="W66" s="10">
        <v>3</v>
      </c>
      <c r="X66" s="10">
        <v>97.33</v>
      </c>
      <c r="Y66" s="10">
        <v>168.16</v>
      </c>
      <c r="Z66" s="10">
        <v>11.09</v>
      </c>
      <c r="AA66" s="10">
        <v>11</v>
      </c>
      <c r="AB66" s="10">
        <v>0.09</v>
      </c>
      <c r="AC66" s="10">
        <v>0.22</v>
      </c>
      <c r="AD66" s="10">
        <v>0.3</v>
      </c>
      <c r="AE66" s="10">
        <v>1.02</v>
      </c>
      <c r="AF66" s="10">
        <v>0.88</v>
      </c>
      <c r="AG66" s="10">
        <v>190.59</v>
      </c>
      <c r="AH66" s="10">
        <v>52.87</v>
      </c>
      <c r="AI66" s="10">
        <v>32.270000000000003</v>
      </c>
      <c r="AJ66" s="10">
        <v>35.81</v>
      </c>
      <c r="AK66" s="17">
        <v>15</v>
      </c>
      <c r="AL66" s="10">
        <v>63.36</v>
      </c>
      <c r="AM66" s="17">
        <v>12</v>
      </c>
      <c r="AN66" s="10">
        <v>9.83</v>
      </c>
      <c r="AO66" s="10">
        <v>22.12</v>
      </c>
      <c r="AP66" s="10">
        <v>136.69</v>
      </c>
      <c r="AR66" s="10">
        <v>1.59</v>
      </c>
      <c r="AS66" s="10">
        <f t="shared" si="3"/>
        <v>260.58999999999997</v>
      </c>
      <c r="AT66" s="10">
        <v>9.83</v>
      </c>
      <c r="AU66" s="10">
        <v>29.18</v>
      </c>
      <c r="AV66" s="21">
        <v>1.7E-5</v>
      </c>
      <c r="AW66" s="19">
        <v>2.4000000000000001E-4</v>
      </c>
      <c r="AX66" s="23">
        <v>3.3999999999999998E-3</v>
      </c>
      <c r="AY66" s="23">
        <v>2.5000000000000001E-2</v>
      </c>
      <c r="AZ66" s="9">
        <v>0.01</v>
      </c>
      <c r="BA66" s="10">
        <v>9.77</v>
      </c>
      <c r="BB66" s="10">
        <v>0.34</v>
      </c>
      <c r="BD66" s="10">
        <v>1.67</v>
      </c>
      <c r="BE66" s="10">
        <v>47.19</v>
      </c>
      <c r="BF66" s="10">
        <v>54.16</v>
      </c>
    </row>
    <row r="67" spans="1:58" x14ac:dyDescent="0.15">
      <c r="A67" s="9">
        <v>1894</v>
      </c>
      <c r="B67" s="10">
        <v>1096.78</v>
      </c>
      <c r="C67" s="10">
        <v>259.86</v>
      </c>
      <c r="D67" s="10">
        <v>64.8</v>
      </c>
      <c r="E67" s="11">
        <v>203.1</v>
      </c>
      <c r="F67" s="11">
        <v>38.99</v>
      </c>
      <c r="G67" s="11">
        <v>290.10000000000002</v>
      </c>
      <c r="H67" s="11">
        <v>172.05</v>
      </c>
      <c r="I67" s="11">
        <v>94.15</v>
      </c>
      <c r="J67" s="11">
        <v>154.4</v>
      </c>
      <c r="K67" s="11">
        <v>13.7</v>
      </c>
      <c r="L67" s="11">
        <v>5.8</v>
      </c>
      <c r="M67" s="13">
        <f t="shared" si="1"/>
        <v>972.29</v>
      </c>
      <c r="N67" s="14">
        <f t="shared" si="6"/>
        <v>45.617896770136113</v>
      </c>
      <c r="O67" s="14">
        <f t="shared" si="6"/>
        <v>56.787066705505389</v>
      </c>
      <c r="P67" s="14">
        <f t="shared" si="5"/>
        <v>71.344252619153025</v>
      </c>
      <c r="Q67" s="14">
        <f t="shared" si="5"/>
        <v>97.247343432059694</v>
      </c>
      <c r="R67" s="14">
        <f t="shared" si="5"/>
        <v>69.901254733090809</v>
      </c>
      <c r="S67" s="14">
        <f t="shared" si="5"/>
        <v>78.296146044624749</v>
      </c>
      <c r="T67" s="14">
        <f t="shared" si="5"/>
        <v>77.401129943502823</v>
      </c>
      <c r="U67" s="14">
        <f t="shared" si="5"/>
        <v>10.861423220973784</v>
      </c>
      <c r="V67" s="15">
        <f t="shared" si="4"/>
        <v>64.801620890289968</v>
      </c>
      <c r="W67" s="10">
        <v>3</v>
      </c>
      <c r="X67" s="10">
        <v>95.73</v>
      </c>
      <c r="Y67" s="10">
        <v>173.32</v>
      </c>
      <c r="Z67" s="10">
        <v>12.15</v>
      </c>
      <c r="AA67" s="10">
        <v>0.12</v>
      </c>
      <c r="AB67" s="10">
        <v>7.0000000000000007E-2</v>
      </c>
      <c r="AC67" s="10">
        <v>0.2</v>
      </c>
      <c r="AD67" s="10">
        <v>0.28999999999999998</v>
      </c>
      <c r="AE67" s="10">
        <v>1.99</v>
      </c>
      <c r="AF67" s="10">
        <v>0.88</v>
      </c>
      <c r="AG67" s="10">
        <v>196.18</v>
      </c>
      <c r="AH67" s="10">
        <v>54.42</v>
      </c>
      <c r="AI67" s="10">
        <v>39.130000000000003</v>
      </c>
      <c r="AJ67" s="10">
        <v>43.86</v>
      </c>
      <c r="AK67" s="17">
        <v>13.1</v>
      </c>
      <c r="AL67" s="10">
        <v>67.8</v>
      </c>
      <c r="AM67" s="17">
        <v>10.3</v>
      </c>
      <c r="AN67" s="10">
        <v>9.35</v>
      </c>
      <c r="AO67" s="10">
        <v>19.64</v>
      </c>
      <c r="AP67" s="10">
        <v>141.80000000000001</v>
      </c>
      <c r="AR67" s="10">
        <v>2.0499999999999998</v>
      </c>
      <c r="AS67" s="10">
        <f t="shared" si="3"/>
        <v>264.04000000000002</v>
      </c>
      <c r="AT67" s="10">
        <v>10.37</v>
      </c>
      <c r="AU67" s="10">
        <v>31.75</v>
      </c>
      <c r="AV67" s="21">
        <v>2.6999999999999999E-5</v>
      </c>
      <c r="AW67" s="19">
        <v>2.0000000000000001E-4</v>
      </c>
      <c r="AX67" s="23">
        <v>2.7000000000000001E-3</v>
      </c>
      <c r="AY67" s="23">
        <v>2.1000000000000001E-2</v>
      </c>
      <c r="AZ67" s="9">
        <v>0.02</v>
      </c>
      <c r="BA67" s="10">
        <v>9</v>
      </c>
      <c r="BB67" s="10">
        <v>0.3</v>
      </c>
      <c r="BD67" s="10">
        <v>1.69</v>
      </c>
      <c r="BE67" s="10">
        <v>52.11</v>
      </c>
      <c r="BF67" s="10">
        <v>58.53</v>
      </c>
    </row>
    <row r="68" spans="1:58" x14ac:dyDescent="0.15">
      <c r="A68" s="9">
        <v>1895</v>
      </c>
      <c r="B68" s="10">
        <v>1118.8900000000001</v>
      </c>
      <c r="C68" s="10">
        <v>374.66</v>
      </c>
      <c r="D68" s="10">
        <v>66.78</v>
      </c>
      <c r="E68" s="11">
        <v>218.43</v>
      </c>
      <c r="F68" s="11">
        <v>52.98</v>
      </c>
      <c r="G68" s="11">
        <v>296.02</v>
      </c>
      <c r="H68" s="11">
        <v>158.28</v>
      </c>
      <c r="I68" s="11">
        <v>93.22</v>
      </c>
      <c r="J68" s="11">
        <v>161.6</v>
      </c>
      <c r="K68" s="11">
        <v>15</v>
      </c>
      <c r="L68" s="11">
        <v>6.47</v>
      </c>
      <c r="M68" s="13">
        <f t="shared" ref="M68:M86" si="7">SUM(E68:L68)</f>
        <v>1002.0000000000001</v>
      </c>
      <c r="N68" s="14">
        <f t="shared" si="6"/>
        <v>49.061138313642694</v>
      </c>
      <c r="O68" s="14">
        <f t="shared" si="6"/>
        <v>77.162831342848818</v>
      </c>
      <c r="P68" s="14">
        <f t="shared" si="5"/>
        <v>72.800157395110915</v>
      </c>
      <c r="Q68" s="14">
        <f t="shared" si="5"/>
        <v>89.46416459416686</v>
      </c>
      <c r="R68" s="14">
        <f t="shared" si="5"/>
        <v>69.210780310342273</v>
      </c>
      <c r="S68" s="14">
        <f t="shared" si="5"/>
        <v>81.947261663286014</v>
      </c>
      <c r="T68" s="14">
        <f t="shared" si="5"/>
        <v>84.745762711864415</v>
      </c>
      <c r="U68" s="14">
        <f t="shared" si="5"/>
        <v>12.116104868913858</v>
      </c>
      <c r="V68" s="15">
        <f t="shared" si="4"/>
        <v>66.781746322671793</v>
      </c>
      <c r="W68" s="10">
        <v>3</v>
      </c>
      <c r="X68" s="10">
        <v>97.23</v>
      </c>
      <c r="Y68" s="10">
        <v>183.89</v>
      </c>
      <c r="Z68" s="10">
        <v>13.85</v>
      </c>
      <c r="AA68" s="10">
        <v>0.13</v>
      </c>
      <c r="AB68" s="10">
        <v>7.0000000000000007E-2</v>
      </c>
      <c r="AC68" s="10">
        <v>0.18</v>
      </c>
      <c r="AD68" s="10">
        <v>0.26</v>
      </c>
      <c r="AE68" s="10">
        <v>1.95</v>
      </c>
      <c r="AF68" s="10">
        <v>0.87</v>
      </c>
      <c r="AG68" s="10">
        <v>203.1</v>
      </c>
      <c r="AH68" s="10">
        <v>56.34</v>
      </c>
      <c r="AI68" s="10">
        <v>26.61</v>
      </c>
      <c r="AJ68" s="10">
        <v>55.96</v>
      </c>
      <c r="AK68" s="17">
        <v>16.8</v>
      </c>
      <c r="AL68" s="10">
        <v>72.12</v>
      </c>
      <c r="AM68" s="17">
        <v>10.7</v>
      </c>
      <c r="AN68" s="10">
        <v>8.15</v>
      </c>
      <c r="AO68" s="10">
        <v>20.329999999999998</v>
      </c>
      <c r="AP68" s="10">
        <v>135.97</v>
      </c>
      <c r="AR68" s="10">
        <v>2.71</v>
      </c>
      <c r="AS68" s="10">
        <f t="shared" ref="AS68:AS86" si="8">SUM(AK68:AR68)</f>
        <v>266.78000000000003</v>
      </c>
      <c r="AT68" s="10">
        <v>10.68</v>
      </c>
      <c r="AU68" s="10">
        <v>34.75</v>
      </c>
      <c r="AV68" s="21">
        <v>3.1999999999999999E-5</v>
      </c>
      <c r="AW68" s="19">
        <v>2.0000000000000001E-4</v>
      </c>
      <c r="AX68" s="23">
        <v>2.8999999999999998E-3</v>
      </c>
      <c r="AY68" s="23">
        <v>2.3E-2</v>
      </c>
      <c r="AZ68" s="9">
        <v>0.02</v>
      </c>
      <c r="BA68" s="10">
        <v>9.5500000000000007</v>
      </c>
      <c r="BB68" s="10">
        <v>0.28999999999999998</v>
      </c>
      <c r="BD68" s="10">
        <v>1.69</v>
      </c>
      <c r="BE68" s="10">
        <v>56.34</v>
      </c>
      <c r="BF68" s="10">
        <v>63.15</v>
      </c>
    </row>
    <row r="69" spans="1:58" x14ac:dyDescent="0.15">
      <c r="A69" s="9">
        <v>1896</v>
      </c>
      <c r="B69" s="10">
        <v>1094.5</v>
      </c>
      <c r="C69" s="10">
        <v>399.58</v>
      </c>
      <c r="D69" s="10">
        <v>64.72</v>
      </c>
      <c r="E69" s="11">
        <v>228.57</v>
      </c>
      <c r="F69" s="11">
        <v>33.39</v>
      </c>
      <c r="G69" s="11">
        <v>268.2</v>
      </c>
      <c r="H69" s="11">
        <v>151.33000000000001</v>
      </c>
      <c r="I69" s="11">
        <v>92.92</v>
      </c>
      <c r="J69" s="11">
        <v>174.1</v>
      </c>
      <c r="K69" s="11">
        <v>15.3</v>
      </c>
      <c r="L69" s="11">
        <v>7.2</v>
      </c>
      <c r="M69" s="13">
        <f t="shared" si="7"/>
        <v>971.01</v>
      </c>
      <c r="N69" s="14">
        <f t="shared" si="6"/>
        <v>51.338664031265438</v>
      </c>
      <c r="O69" s="14">
        <f t="shared" si="6"/>
        <v>48.630935042237112</v>
      </c>
      <c r="P69" s="14">
        <f t="shared" si="5"/>
        <v>65.958388667552015</v>
      </c>
      <c r="Q69" s="14">
        <f t="shared" si="5"/>
        <v>85.535835405833154</v>
      </c>
      <c r="R69" s="14">
        <f t="shared" si="5"/>
        <v>68.988046625584673</v>
      </c>
      <c r="S69" s="14">
        <f t="shared" si="5"/>
        <v>88.286004056795136</v>
      </c>
      <c r="T69" s="14">
        <f t="shared" si="5"/>
        <v>86.440677966101703</v>
      </c>
      <c r="U69" s="14">
        <f t="shared" si="5"/>
        <v>13.483146067415731</v>
      </c>
      <c r="V69" s="15">
        <f t="shared" si="4"/>
        <v>64.716310875027474</v>
      </c>
      <c r="W69" s="10">
        <v>3</v>
      </c>
      <c r="X69" s="10">
        <v>98.99</v>
      </c>
      <c r="Y69" s="10">
        <v>188.83</v>
      </c>
      <c r="Z69" s="10">
        <v>14.49</v>
      </c>
      <c r="AA69" s="10">
        <v>0.15</v>
      </c>
      <c r="AB69" s="10">
        <v>7.0000000000000007E-2</v>
      </c>
      <c r="AC69" s="10">
        <v>0.19</v>
      </c>
      <c r="AD69" s="10">
        <v>0.27</v>
      </c>
      <c r="AE69" s="10">
        <v>2.69</v>
      </c>
      <c r="AF69" s="10">
        <v>0.83</v>
      </c>
      <c r="AG69" s="10">
        <v>211.02</v>
      </c>
      <c r="AH69" s="10">
        <v>58.54</v>
      </c>
      <c r="AI69" s="10">
        <v>36.950000000000003</v>
      </c>
      <c r="AJ69" s="10">
        <v>65.63</v>
      </c>
      <c r="AK69" s="17">
        <v>15</v>
      </c>
      <c r="AL69" s="10">
        <v>81.010000000000005</v>
      </c>
      <c r="AM69" s="17">
        <v>11.2</v>
      </c>
      <c r="AN69" s="10">
        <v>9.92</v>
      </c>
      <c r="AO69" s="10">
        <v>24.32</v>
      </c>
      <c r="AP69" s="10">
        <v>132</v>
      </c>
      <c r="AR69" s="10">
        <v>2.91</v>
      </c>
      <c r="AS69" s="10">
        <f t="shared" si="8"/>
        <v>276.36000000000007</v>
      </c>
      <c r="AT69" s="10">
        <v>11.33</v>
      </c>
      <c r="AU69" s="10">
        <v>37.619999999999997</v>
      </c>
      <c r="AV69" s="21">
        <v>3.1999999999999999E-5</v>
      </c>
      <c r="AW69" s="19">
        <v>2.0000000000000001E-4</v>
      </c>
      <c r="AX69" s="23">
        <v>1.6000000000000001E-3</v>
      </c>
      <c r="AY69" s="23">
        <v>1.9E-2</v>
      </c>
      <c r="AZ69" s="9">
        <v>0.02</v>
      </c>
      <c r="BA69" s="10">
        <v>12.7</v>
      </c>
      <c r="BB69" s="10">
        <v>0.31</v>
      </c>
      <c r="BD69" s="10">
        <v>1.8</v>
      </c>
      <c r="BE69" s="10">
        <v>59.17</v>
      </c>
      <c r="BF69" s="10">
        <v>68.23</v>
      </c>
    </row>
    <row r="70" spans="1:58" x14ac:dyDescent="0.15">
      <c r="A70" s="9">
        <v>1897</v>
      </c>
      <c r="B70" s="10">
        <v>1154.26</v>
      </c>
      <c r="C70" s="10">
        <v>370.41</v>
      </c>
      <c r="D70" s="10">
        <v>66.599999999999994</v>
      </c>
      <c r="E70" s="11">
        <v>256.85000000000002</v>
      </c>
      <c r="F70" s="11">
        <v>46.18</v>
      </c>
      <c r="G70" s="11">
        <v>271.25</v>
      </c>
      <c r="H70" s="11">
        <v>134.58000000000001</v>
      </c>
      <c r="I70" s="11">
        <v>88.85</v>
      </c>
      <c r="J70" s="11">
        <v>178.2</v>
      </c>
      <c r="K70" s="11">
        <v>15</v>
      </c>
      <c r="L70" s="11">
        <v>8.41</v>
      </c>
      <c r="M70" s="13">
        <f t="shared" si="7"/>
        <v>999.32</v>
      </c>
      <c r="N70" s="14">
        <f t="shared" si="6"/>
        <v>57.690579938008177</v>
      </c>
      <c r="O70" s="14">
        <f t="shared" si="6"/>
        <v>67.258957180308769</v>
      </c>
      <c r="P70" s="14">
        <f t="shared" si="5"/>
        <v>66.708474743003293</v>
      </c>
      <c r="Q70" s="14">
        <f t="shared" si="5"/>
        <v>76.068279448338245</v>
      </c>
      <c r="R70" s="14">
        <f t="shared" si="5"/>
        <v>65.966292969040012</v>
      </c>
      <c r="S70" s="14">
        <f t="shared" si="5"/>
        <v>90.365111561866129</v>
      </c>
      <c r="T70" s="14">
        <f t="shared" si="5"/>
        <v>84.745762711864415</v>
      </c>
      <c r="U70" s="14">
        <f t="shared" si="5"/>
        <v>15.749063670411985</v>
      </c>
      <c r="V70" s="15">
        <f t="shared" si="4"/>
        <v>66.603128478215936</v>
      </c>
      <c r="W70" s="10">
        <v>3</v>
      </c>
      <c r="X70" s="10" t="s">
        <v>63</v>
      </c>
      <c r="Y70" s="10">
        <v>204.58</v>
      </c>
      <c r="Z70" s="10">
        <v>16.14</v>
      </c>
      <c r="AA70" s="10">
        <v>0.14000000000000001</v>
      </c>
      <c r="AB70" s="10">
        <v>7.0000000000000007E-2</v>
      </c>
      <c r="AC70" s="10">
        <v>0.21</v>
      </c>
      <c r="AD70" s="10">
        <v>0.28000000000000003</v>
      </c>
      <c r="AE70" s="10">
        <v>2.82</v>
      </c>
      <c r="AF70" s="10">
        <v>0.88</v>
      </c>
      <c r="AG70" s="10">
        <v>225.35</v>
      </c>
      <c r="AH70" s="10">
        <v>62.51</v>
      </c>
      <c r="AI70" s="10">
        <v>52.16</v>
      </c>
      <c r="AJ70" s="10">
        <v>61.82</v>
      </c>
      <c r="AK70" s="17">
        <v>15</v>
      </c>
      <c r="AL70" s="10">
        <v>83.31</v>
      </c>
      <c r="AM70" s="17">
        <v>11.5</v>
      </c>
      <c r="AN70" s="10">
        <v>9.36</v>
      </c>
      <c r="AO70" s="10">
        <v>26.11</v>
      </c>
      <c r="AP70" s="10">
        <v>102.27</v>
      </c>
      <c r="AR70" s="10">
        <v>3.1</v>
      </c>
      <c r="AS70" s="10">
        <f t="shared" si="8"/>
        <v>250.65</v>
      </c>
      <c r="AT70" s="10">
        <v>11.18</v>
      </c>
      <c r="AU70" s="10">
        <v>38.71</v>
      </c>
      <c r="AV70" s="21">
        <v>3.1000000000000001E-5</v>
      </c>
      <c r="AW70" s="19">
        <v>2.7E-4</v>
      </c>
      <c r="AX70" s="23">
        <v>2.0999999999999999E-3</v>
      </c>
      <c r="AY70" s="23">
        <v>2.5000000000000001E-2</v>
      </c>
      <c r="AZ70" s="9">
        <v>0.02</v>
      </c>
      <c r="BA70" s="10">
        <v>14.21</v>
      </c>
      <c r="BD70" s="10">
        <v>1.72</v>
      </c>
      <c r="BE70" s="10">
        <v>60.45</v>
      </c>
      <c r="BF70" s="10">
        <v>70.59</v>
      </c>
    </row>
    <row r="71" spans="1:58" x14ac:dyDescent="0.15">
      <c r="A71" s="9">
        <v>1898</v>
      </c>
      <c r="B71" s="10">
        <v>1243.8599999999999</v>
      </c>
      <c r="C71" s="10">
        <v>372.55</v>
      </c>
      <c r="D71" s="10">
        <v>71.099999999999994</v>
      </c>
      <c r="E71" s="11">
        <v>277.75</v>
      </c>
      <c r="F71" s="11">
        <v>40.47</v>
      </c>
      <c r="G71" s="11">
        <v>321.64999999999998</v>
      </c>
      <c r="H71" s="11">
        <v>134.22999999999999</v>
      </c>
      <c r="I71" s="11">
        <v>88.73</v>
      </c>
      <c r="J71" s="11">
        <v>179.6</v>
      </c>
      <c r="K71" s="11">
        <v>15</v>
      </c>
      <c r="L71" s="11">
        <v>9.34</v>
      </c>
      <c r="M71" s="13">
        <f t="shared" si="7"/>
        <v>1066.77</v>
      </c>
      <c r="N71" s="14">
        <f t="shared" si="6"/>
        <v>62.384888369794702</v>
      </c>
      <c r="O71" s="14">
        <f t="shared" si="6"/>
        <v>58.942615787940582</v>
      </c>
      <c r="P71" s="14">
        <f t="shared" si="5"/>
        <v>79.103339727509706</v>
      </c>
      <c r="Q71" s="14">
        <f t="shared" si="5"/>
        <v>75.870449920868182</v>
      </c>
      <c r="R71" s="14">
        <f t="shared" si="5"/>
        <v>65.877199495136978</v>
      </c>
      <c r="S71" s="14">
        <f t="shared" si="5"/>
        <v>91.075050709939148</v>
      </c>
      <c r="T71" s="14">
        <f t="shared" si="5"/>
        <v>84.745762711864415</v>
      </c>
      <c r="U71" s="14">
        <f t="shared" si="5"/>
        <v>17.490636704119851</v>
      </c>
      <c r="V71" s="15">
        <f t="shared" si="4"/>
        <v>71.098566391852884</v>
      </c>
      <c r="W71" s="10">
        <v>3</v>
      </c>
      <c r="X71" s="10">
        <v>109.48</v>
      </c>
      <c r="Y71" s="10">
        <v>210.48</v>
      </c>
      <c r="Z71" s="10">
        <v>17.34</v>
      </c>
      <c r="AA71" s="10">
        <v>0.14000000000000001</v>
      </c>
      <c r="AB71" s="10">
        <v>7.0000000000000007E-2</v>
      </c>
      <c r="AC71" s="10">
        <v>0.21</v>
      </c>
      <c r="AD71" s="10">
        <v>0.27</v>
      </c>
      <c r="AE71" s="10">
        <v>3.1</v>
      </c>
      <c r="AF71" s="10">
        <v>0.89</v>
      </c>
      <c r="AG71" s="10">
        <v>234.03</v>
      </c>
      <c r="AH71" s="10">
        <v>64.92</v>
      </c>
      <c r="AI71" s="10">
        <v>64.38</v>
      </c>
      <c r="AJ71" s="10">
        <v>49.18</v>
      </c>
      <c r="AK71" s="17">
        <v>15</v>
      </c>
      <c r="AL71" s="10">
        <v>91.01</v>
      </c>
      <c r="AM71" s="17">
        <v>12.7</v>
      </c>
      <c r="AN71" s="10">
        <v>9.9600000000000009</v>
      </c>
      <c r="AO71" s="10">
        <v>27.22</v>
      </c>
      <c r="AP71" s="10">
        <v>102.86</v>
      </c>
      <c r="AR71" s="10">
        <v>3.77</v>
      </c>
      <c r="AS71" s="10">
        <f t="shared" si="8"/>
        <v>262.52</v>
      </c>
      <c r="AT71" s="10">
        <v>12.4</v>
      </c>
      <c r="AU71" s="10">
        <v>42.07</v>
      </c>
      <c r="AV71" s="21">
        <v>2.8E-5</v>
      </c>
      <c r="AW71" s="19">
        <v>1.9000000000000001E-4</v>
      </c>
      <c r="AX71" s="23">
        <v>1.5E-3</v>
      </c>
      <c r="AY71" s="23">
        <v>2.3E-2</v>
      </c>
      <c r="AZ71" s="9">
        <v>0.03</v>
      </c>
      <c r="BA71" s="10">
        <v>16.07</v>
      </c>
      <c r="BB71" s="10">
        <v>0.32</v>
      </c>
      <c r="BD71" s="10">
        <v>1.79</v>
      </c>
      <c r="BE71" s="10">
        <v>63.3</v>
      </c>
      <c r="BF71" s="10">
        <v>74.760000000000005</v>
      </c>
    </row>
    <row r="72" spans="1:58" x14ac:dyDescent="0.15">
      <c r="A72" s="9">
        <v>1899</v>
      </c>
      <c r="B72" s="10">
        <v>1249.43</v>
      </c>
      <c r="C72" s="10">
        <v>395.95</v>
      </c>
      <c r="D72" s="10">
        <v>71.61</v>
      </c>
      <c r="E72" s="11">
        <v>287.48</v>
      </c>
      <c r="F72" s="11">
        <v>44.88</v>
      </c>
      <c r="G72" s="11">
        <v>292.33999999999997</v>
      </c>
      <c r="H72" s="11">
        <v>140.75</v>
      </c>
      <c r="I72" s="11">
        <v>98.67</v>
      </c>
      <c r="J72" s="11">
        <v>183.1</v>
      </c>
      <c r="K72" s="11">
        <v>16.8</v>
      </c>
      <c r="L72" s="11">
        <v>10.34</v>
      </c>
      <c r="M72" s="13">
        <f t="shared" si="7"/>
        <v>1074.3599999999999</v>
      </c>
      <c r="N72" s="14">
        <f t="shared" si="6"/>
        <v>64.570324783253213</v>
      </c>
      <c r="O72" s="14">
        <f t="shared" si="6"/>
        <v>65.365569472764349</v>
      </c>
      <c r="P72" s="14">
        <f t="shared" si="5"/>
        <v>71.895135507353288</v>
      </c>
      <c r="Q72" s="14">
        <f t="shared" si="5"/>
        <v>79.555731404024428</v>
      </c>
      <c r="R72" s="14">
        <f t="shared" si="5"/>
        <v>73.257108916771841</v>
      </c>
      <c r="S72" s="14">
        <f t="shared" si="5"/>
        <v>92.849898580121703</v>
      </c>
      <c r="T72" s="14">
        <f t="shared" si="5"/>
        <v>94.915254237288138</v>
      </c>
      <c r="U72" s="14">
        <f t="shared" si="5"/>
        <v>19.363295880149813</v>
      </c>
      <c r="V72" s="15">
        <f t="shared" si="4"/>
        <v>71.604428122979698</v>
      </c>
      <c r="W72" s="10">
        <v>3.25</v>
      </c>
      <c r="X72" s="10">
        <v>114.55</v>
      </c>
      <c r="Y72" s="10">
        <v>217.51</v>
      </c>
      <c r="Z72" s="10">
        <v>17.25</v>
      </c>
      <c r="AA72" s="10">
        <v>0.14000000000000001</v>
      </c>
      <c r="AB72" s="10">
        <v>7.0000000000000007E-2</v>
      </c>
      <c r="AC72" s="10">
        <v>0.22</v>
      </c>
      <c r="AD72" s="10">
        <v>0.37</v>
      </c>
      <c r="AE72" s="10">
        <v>3.15</v>
      </c>
      <c r="AF72" s="10">
        <v>0.92</v>
      </c>
      <c r="AG72" s="10">
        <v>243.13</v>
      </c>
      <c r="AH72" s="10">
        <v>67.44</v>
      </c>
      <c r="AI72" s="10">
        <v>56.33</v>
      </c>
      <c r="AJ72" s="10">
        <v>46.7</v>
      </c>
      <c r="AK72" s="17">
        <v>13.1</v>
      </c>
      <c r="AL72" s="10">
        <v>87.75</v>
      </c>
      <c r="AM72" s="17">
        <v>11.5</v>
      </c>
      <c r="AN72" s="10">
        <v>11.29</v>
      </c>
      <c r="AO72" s="10">
        <v>26.35</v>
      </c>
      <c r="AP72" s="10">
        <v>130.66</v>
      </c>
      <c r="AR72" s="10">
        <v>4.18</v>
      </c>
      <c r="AS72" s="10">
        <f t="shared" si="8"/>
        <v>284.83</v>
      </c>
      <c r="AT72" s="10">
        <v>12.39</v>
      </c>
      <c r="AU72" s="10">
        <v>42.93</v>
      </c>
      <c r="AV72" s="21">
        <v>3.1000000000000001E-5</v>
      </c>
      <c r="AW72" s="19">
        <v>2.1000000000000001E-4</v>
      </c>
      <c r="AX72" s="23">
        <v>1.6000000000000001E-3</v>
      </c>
      <c r="AY72" s="23">
        <v>2.1999999999999999E-2</v>
      </c>
      <c r="AZ72" s="9">
        <v>0.02</v>
      </c>
      <c r="BA72" s="10">
        <v>15.88</v>
      </c>
      <c r="BB72" s="10">
        <v>0.31</v>
      </c>
      <c r="BD72" s="10">
        <v>1.83</v>
      </c>
      <c r="BE72" s="10">
        <v>65.2</v>
      </c>
      <c r="BF72" s="10">
        <v>76.53</v>
      </c>
    </row>
    <row r="73" spans="1:58" x14ac:dyDescent="0.15">
      <c r="A73" s="9">
        <v>1900</v>
      </c>
      <c r="B73" s="10">
        <v>1206.8</v>
      </c>
      <c r="C73" s="10">
        <v>371.84</v>
      </c>
      <c r="D73" s="10">
        <v>70.03</v>
      </c>
      <c r="E73" s="11">
        <v>287.83999999999997</v>
      </c>
      <c r="F73" s="11">
        <v>50.11</v>
      </c>
      <c r="G73" s="11">
        <v>284.52</v>
      </c>
      <c r="H73" s="11">
        <v>119.73</v>
      </c>
      <c r="I73" s="11">
        <v>94.48</v>
      </c>
      <c r="J73" s="11">
        <v>187</v>
      </c>
      <c r="K73" s="11">
        <v>15.7</v>
      </c>
      <c r="L73" s="11">
        <v>11.34</v>
      </c>
      <c r="M73" s="13">
        <f t="shared" si="7"/>
        <v>1050.72</v>
      </c>
      <c r="N73" s="14">
        <f t="shared" si="6"/>
        <v>64.651183684470581</v>
      </c>
      <c r="O73" s="14">
        <f t="shared" si="6"/>
        <v>72.982813865423836</v>
      </c>
      <c r="P73" s="14">
        <f t="shared" si="5"/>
        <v>69.971963995868379</v>
      </c>
      <c r="Q73" s="14">
        <f t="shared" si="5"/>
        <v>67.674655211394992</v>
      </c>
      <c r="R73" s="14">
        <f t="shared" si="5"/>
        <v>70.146261786324146</v>
      </c>
      <c r="S73" s="14">
        <f t="shared" si="5"/>
        <v>94.827586206896555</v>
      </c>
      <c r="T73" s="14">
        <f t="shared" si="5"/>
        <v>88.700564971751419</v>
      </c>
      <c r="U73" s="14">
        <f t="shared" si="5"/>
        <v>21.235955056179776</v>
      </c>
      <c r="V73" s="15">
        <f t="shared" si="4"/>
        <v>70.028858778600508</v>
      </c>
      <c r="W73" s="10">
        <v>3.3</v>
      </c>
      <c r="X73" s="10">
        <v>109.93</v>
      </c>
      <c r="Y73" s="10">
        <v>215.4</v>
      </c>
      <c r="Z73" s="10">
        <v>18.940000000000001</v>
      </c>
      <c r="AA73" s="10">
        <v>0.14000000000000001</v>
      </c>
      <c r="AB73" s="10">
        <v>0.06</v>
      </c>
      <c r="AC73" s="10">
        <v>0.22</v>
      </c>
      <c r="AD73" s="10">
        <v>0.38</v>
      </c>
      <c r="AE73" s="10">
        <v>3.49</v>
      </c>
      <c r="AF73" s="10">
        <v>0.95</v>
      </c>
      <c r="AG73" s="10">
        <v>241.14</v>
      </c>
      <c r="AH73" s="10">
        <v>66.89</v>
      </c>
      <c r="AI73" s="10">
        <v>45.63</v>
      </c>
      <c r="AJ73" s="10">
        <v>26.31</v>
      </c>
      <c r="AK73" s="17">
        <v>15</v>
      </c>
      <c r="AL73" s="10">
        <v>78.569999999999993</v>
      </c>
      <c r="AM73" s="17">
        <v>11.3</v>
      </c>
      <c r="AN73" s="10">
        <v>13.77</v>
      </c>
      <c r="AO73" s="10">
        <v>25.34</v>
      </c>
      <c r="AP73" s="10">
        <v>123.45</v>
      </c>
      <c r="AR73" s="10">
        <v>4.5999999999999996</v>
      </c>
      <c r="AS73" s="10">
        <f t="shared" si="8"/>
        <v>272.03000000000003</v>
      </c>
      <c r="AT73" s="10">
        <v>14.47</v>
      </c>
      <c r="AU73" s="10">
        <v>51.28</v>
      </c>
      <c r="AV73" s="21">
        <v>3.3000000000000003E-5</v>
      </c>
      <c r="AW73" s="19">
        <v>2.0000000000000001E-4</v>
      </c>
      <c r="AX73" s="23">
        <v>1.8E-3</v>
      </c>
      <c r="AY73" s="23">
        <v>0.02</v>
      </c>
      <c r="AZ73" s="9">
        <v>0.02</v>
      </c>
      <c r="BA73" s="10">
        <v>16.66</v>
      </c>
      <c r="BB73" s="10">
        <v>0.69</v>
      </c>
      <c r="BC73" s="10">
        <v>0.13</v>
      </c>
      <c r="BD73" s="10">
        <v>1.89</v>
      </c>
      <c r="BE73" s="10">
        <v>75.3</v>
      </c>
      <c r="BF73" s="10">
        <v>87.19</v>
      </c>
    </row>
    <row r="74" spans="1:58" x14ac:dyDescent="0.15">
      <c r="A74" s="9">
        <v>1901</v>
      </c>
      <c r="B74" s="10">
        <v>1242.72</v>
      </c>
      <c r="C74" s="10">
        <v>375.83</v>
      </c>
      <c r="D74" s="10">
        <v>71.819999999999993</v>
      </c>
      <c r="E74" s="11">
        <v>276.70999999999998</v>
      </c>
      <c r="F74" s="11">
        <v>42.82</v>
      </c>
      <c r="G74" s="11">
        <v>306.08</v>
      </c>
      <c r="H74" s="11">
        <v>141.43</v>
      </c>
      <c r="I74" s="11">
        <v>93.3</v>
      </c>
      <c r="J74" s="11">
        <v>188</v>
      </c>
      <c r="K74" s="11">
        <v>16.7</v>
      </c>
      <c r="L74" s="11">
        <v>12.61</v>
      </c>
      <c r="M74" s="13">
        <f t="shared" si="7"/>
        <v>1077.6499999999999</v>
      </c>
      <c r="N74" s="14">
        <f t="shared" si="6"/>
        <v>62.151295988500053</v>
      </c>
      <c r="O74" s="14">
        <f t="shared" si="6"/>
        <v>62.365278182347801</v>
      </c>
      <c r="P74" s="14">
        <f t="shared" si="5"/>
        <v>75.274211794796116</v>
      </c>
      <c r="Q74" s="14">
        <f t="shared" si="5"/>
        <v>79.940085914537647</v>
      </c>
      <c r="R74" s="14">
        <f t="shared" si="5"/>
        <v>69.270175959610967</v>
      </c>
      <c r="S74" s="14">
        <f t="shared" si="5"/>
        <v>95.334685598377291</v>
      </c>
      <c r="T74" s="14">
        <f t="shared" si="5"/>
        <v>94.350282485875709</v>
      </c>
      <c r="U74" s="14">
        <f t="shared" si="5"/>
        <v>23.614232209737828</v>
      </c>
      <c r="V74" s="15">
        <f t="shared" si="4"/>
        <v>71.82370152158407</v>
      </c>
      <c r="W74" s="10">
        <v>3.33</v>
      </c>
      <c r="X74" s="10">
        <v>117.39</v>
      </c>
      <c r="Y74" s="10">
        <v>224.74</v>
      </c>
      <c r="Z74" s="10">
        <v>19.63</v>
      </c>
      <c r="AA74" s="10">
        <v>0.17</v>
      </c>
      <c r="AB74" s="10">
        <v>7.0000000000000007E-2</v>
      </c>
      <c r="AC74" s="10">
        <v>0.21</v>
      </c>
      <c r="AD74" s="10">
        <v>0.36</v>
      </c>
      <c r="AE74" s="10">
        <v>4.07</v>
      </c>
      <c r="AF74" s="10">
        <v>0.97</v>
      </c>
      <c r="AG74" s="10">
        <v>255.32</v>
      </c>
      <c r="AH74" s="10">
        <v>70.83</v>
      </c>
      <c r="AI74" s="10">
        <v>38.29</v>
      </c>
      <c r="AJ74" s="10">
        <v>26.54</v>
      </c>
      <c r="AK74" s="17">
        <v>11.2</v>
      </c>
      <c r="AL74" s="10">
        <v>87.42</v>
      </c>
      <c r="AM74" s="17">
        <v>11.1</v>
      </c>
      <c r="AN74" s="10">
        <v>13.7</v>
      </c>
      <c r="AO74" s="10">
        <v>28.49</v>
      </c>
      <c r="AP74" s="10">
        <v>111.06</v>
      </c>
      <c r="AR74" s="10">
        <v>5.08</v>
      </c>
      <c r="AS74" s="10">
        <f t="shared" si="8"/>
        <v>268.05</v>
      </c>
      <c r="AT74" s="10">
        <v>13.65</v>
      </c>
      <c r="AU74" s="10">
        <v>51.8</v>
      </c>
      <c r="AV74" s="21">
        <v>3.3000000000000003E-5</v>
      </c>
      <c r="AW74" s="19">
        <v>2.4000000000000001E-4</v>
      </c>
      <c r="AX74" s="23">
        <v>1.6000000000000001E-3</v>
      </c>
      <c r="AY74" s="23">
        <v>0.02</v>
      </c>
      <c r="AZ74" s="9">
        <v>0.03</v>
      </c>
      <c r="BA74" s="10">
        <v>15.57</v>
      </c>
      <c r="BB74" s="10">
        <v>0.4</v>
      </c>
      <c r="BC74" s="10">
        <v>0.11</v>
      </c>
      <c r="BD74" s="10">
        <v>1.84</v>
      </c>
      <c r="BE74" s="10">
        <v>74.52</v>
      </c>
      <c r="BF74" s="10">
        <v>85.63</v>
      </c>
    </row>
    <row r="75" spans="1:58" x14ac:dyDescent="0.15">
      <c r="A75" s="9">
        <v>1902</v>
      </c>
      <c r="B75" s="10">
        <v>1297.77</v>
      </c>
      <c r="C75" s="10">
        <v>396.07</v>
      </c>
      <c r="D75" s="10">
        <v>75.17</v>
      </c>
      <c r="E75" s="11">
        <v>255.46</v>
      </c>
      <c r="F75" s="11">
        <v>51.15</v>
      </c>
      <c r="G75" s="11">
        <v>324.08999999999997</v>
      </c>
      <c r="H75" s="11">
        <v>180.29</v>
      </c>
      <c r="I75" s="11">
        <v>103.65</v>
      </c>
      <c r="J75" s="11">
        <v>183.6</v>
      </c>
      <c r="K75" s="11">
        <v>16.399999999999999</v>
      </c>
      <c r="L75" s="11">
        <v>13.21</v>
      </c>
      <c r="M75" s="13">
        <f t="shared" si="7"/>
        <v>1127.8500000000001</v>
      </c>
      <c r="N75" s="14">
        <f t="shared" si="6"/>
        <v>57.378374736085526</v>
      </c>
      <c r="O75" s="14">
        <f t="shared" si="6"/>
        <v>74.497524031459363</v>
      </c>
      <c r="P75" s="14">
        <f t="shared" si="5"/>
        <v>79.703408587870726</v>
      </c>
      <c r="Q75" s="14">
        <f t="shared" si="5"/>
        <v>101.90481573592585</v>
      </c>
      <c r="R75" s="14">
        <f t="shared" si="5"/>
        <v>76.954488083747862</v>
      </c>
      <c r="S75" s="14">
        <f t="shared" si="5"/>
        <v>93.103448275862078</v>
      </c>
      <c r="T75" s="14">
        <f t="shared" si="5"/>
        <v>92.655367231638408</v>
      </c>
      <c r="U75" s="14">
        <f t="shared" si="5"/>
        <v>24.737827715355806</v>
      </c>
      <c r="V75" s="15">
        <f t="shared" si="4"/>
        <v>75.169453682660063</v>
      </c>
      <c r="W75" s="10">
        <v>3.11</v>
      </c>
      <c r="X75" s="10">
        <v>110.45</v>
      </c>
      <c r="Y75" s="10">
        <v>221.4</v>
      </c>
      <c r="Z75" s="10">
        <v>17.440000000000001</v>
      </c>
      <c r="AA75" s="10">
        <v>0.19</v>
      </c>
      <c r="AB75" s="10">
        <v>0.08</v>
      </c>
      <c r="AC75" s="10">
        <v>0.22</v>
      </c>
      <c r="AD75" s="10">
        <v>0.32</v>
      </c>
      <c r="AE75" s="10">
        <v>5.24</v>
      </c>
      <c r="AF75" s="10">
        <v>0.9</v>
      </c>
      <c r="AG75" s="10">
        <v>250.8</v>
      </c>
      <c r="AH75" s="10">
        <v>69.569999999999993</v>
      </c>
      <c r="AI75" s="10">
        <v>44.12</v>
      </c>
      <c r="AJ75" s="10">
        <v>26.54</v>
      </c>
      <c r="AK75" s="17">
        <v>12.2</v>
      </c>
      <c r="AL75" s="10">
        <v>83.7</v>
      </c>
      <c r="AM75" s="17">
        <v>10.9</v>
      </c>
      <c r="AN75" s="10">
        <v>14.03</v>
      </c>
      <c r="AO75" s="10">
        <v>34.64</v>
      </c>
      <c r="AP75" s="10">
        <v>127.12</v>
      </c>
      <c r="AR75" s="10">
        <v>5.67</v>
      </c>
      <c r="AS75" s="10">
        <f t="shared" si="8"/>
        <v>288.26000000000005</v>
      </c>
      <c r="AT75" s="10">
        <v>11.83</v>
      </c>
      <c r="AU75" s="10">
        <v>51.32</v>
      </c>
      <c r="AV75" s="21">
        <v>3.4E-5</v>
      </c>
      <c r="AW75" s="19">
        <v>2.3000000000000001E-4</v>
      </c>
      <c r="AX75" s="23">
        <v>8.0000000000000004E-4</v>
      </c>
      <c r="AY75" s="23">
        <v>2.1999999999999999E-2</v>
      </c>
      <c r="AZ75" s="9">
        <v>0.04</v>
      </c>
      <c r="BA75" s="10">
        <v>15.62</v>
      </c>
      <c r="BB75" s="10">
        <v>0.88</v>
      </c>
      <c r="BC75" s="10">
        <v>0.08</v>
      </c>
      <c r="BD75" s="10">
        <v>1.75</v>
      </c>
      <c r="BE75" s="10">
        <v>72.7</v>
      </c>
      <c r="BF75" s="10">
        <v>83.84</v>
      </c>
    </row>
    <row r="76" spans="1:58" x14ac:dyDescent="0.15">
      <c r="A76" s="9">
        <v>1903</v>
      </c>
      <c r="B76" s="10">
        <v>1283.9000000000001</v>
      </c>
      <c r="C76" s="10">
        <v>420.71</v>
      </c>
      <c r="D76" s="10">
        <v>73.05</v>
      </c>
      <c r="E76" s="11">
        <v>249.75</v>
      </c>
      <c r="F76" s="11">
        <v>37.369999999999997</v>
      </c>
      <c r="G76" s="11">
        <v>329.16</v>
      </c>
      <c r="H76" s="11">
        <v>163.31</v>
      </c>
      <c r="I76" s="11">
        <v>106.95</v>
      </c>
      <c r="J76" s="11">
        <v>179.8</v>
      </c>
      <c r="K76" s="11">
        <v>15.3</v>
      </c>
      <c r="L76" s="11">
        <v>14.48</v>
      </c>
      <c r="M76" s="13">
        <f t="shared" si="7"/>
        <v>1096.1199999999999</v>
      </c>
      <c r="N76" s="14">
        <f t="shared" si="6"/>
        <v>56.095862719554376</v>
      </c>
      <c r="O76" s="14">
        <f t="shared" si="6"/>
        <v>54.427614331488492</v>
      </c>
      <c r="P76" s="14">
        <f t="shared" si="5"/>
        <v>80.950272982145492</v>
      </c>
      <c r="Q76" s="14">
        <f t="shared" si="5"/>
        <v>92.307257517522046</v>
      </c>
      <c r="R76" s="14">
        <f t="shared" si="5"/>
        <v>79.404558616081374</v>
      </c>
      <c r="S76" s="14">
        <f t="shared" si="5"/>
        <v>91.176470588235304</v>
      </c>
      <c r="T76" s="14">
        <f t="shared" si="5"/>
        <v>86.440677966101703</v>
      </c>
      <c r="U76" s="14">
        <f t="shared" si="5"/>
        <v>27.116104868913858</v>
      </c>
      <c r="V76" s="15">
        <f t="shared" si="4"/>
        <v>73.054698382442112</v>
      </c>
      <c r="W76" s="10">
        <v>3.59</v>
      </c>
      <c r="X76" s="10">
        <v>114.98</v>
      </c>
      <c r="Y76" s="10">
        <v>221.58</v>
      </c>
      <c r="Z76" s="10">
        <v>17.16</v>
      </c>
      <c r="AA76" s="10">
        <v>0.22</v>
      </c>
      <c r="AB76" s="10">
        <v>0.13</v>
      </c>
      <c r="AC76" s="10">
        <v>0.22</v>
      </c>
      <c r="AD76" s="10">
        <v>0.3</v>
      </c>
      <c r="AE76" s="10">
        <v>6.75</v>
      </c>
      <c r="AF76" s="10">
        <v>0.83</v>
      </c>
      <c r="AG76" s="10">
        <v>263.08999999999997</v>
      </c>
      <c r="AH76" s="10">
        <v>72.98</v>
      </c>
      <c r="AI76" s="10">
        <v>45.71</v>
      </c>
      <c r="AJ76" s="10">
        <v>36</v>
      </c>
      <c r="AK76" s="17">
        <v>14</v>
      </c>
      <c r="AL76" s="10">
        <v>80</v>
      </c>
      <c r="AM76" s="17">
        <v>12.1</v>
      </c>
      <c r="AN76" s="10">
        <v>16.600000000000001</v>
      </c>
      <c r="AO76" s="10">
        <v>37.49</v>
      </c>
      <c r="AP76" s="10">
        <v>142.80000000000001</v>
      </c>
      <c r="AR76" s="10">
        <v>6.59</v>
      </c>
      <c r="AS76" s="10">
        <f t="shared" si="8"/>
        <v>309.58</v>
      </c>
      <c r="AT76" s="10">
        <v>12.33</v>
      </c>
      <c r="AU76" s="10">
        <v>52.72</v>
      </c>
      <c r="AV76" s="21">
        <v>3.4E-5</v>
      </c>
      <c r="AW76" s="19">
        <v>1.9000000000000001E-4</v>
      </c>
      <c r="AX76" s="23">
        <v>4.0000000000000002E-4</v>
      </c>
      <c r="AY76" s="23">
        <v>2.1000000000000001E-2</v>
      </c>
      <c r="AZ76" s="9">
        <v>0.03</v>
      </c>
      <c r="BA76" s="10">
        <v>14.39</v>
      </c>
      <c r="BB76" s="10">
        <v>1.01</v>
      </c>
      <c r="BC76" s="10">
        <v>0.09</v>
      </c>
      <c r="BD76" s="10">
        <v>1.83</v>
      </c>
      <c r="BE76" s="10">
        <v>74.400000000000006</v>
      </c>
      <c r="BF76" s="10">
        <v>84.67</v>
      </c>
    </row>
    <row r="77" spans="1:58" x14ac:dyDescent="0.15">
      <c r="A77" s="9">
        <v>1904</v>
      </c>
      <c r="B77" s="10">
        <v>1377.71</v>
      </c>
      <c r="C77" s="10">
        <v>392.49</v>
      </c>
      <c r="D77" s="10">
        <v>74.66</v>
      </c>
      <c r="E77" s="11">
        <v>250.78</v>
      </c>
      <c r="F77" s="11">
        <v>44.5</v>
      </c>
      <c r="G77" s="11">
        <v>336.2</v>
      </c>
      <c r="H77" s="11">
        <v>162.06</v>
      </c>
      <c r="I77" s="11">
        <v>109.01</v>
      </c>
      <c r="J77" s="11">
        <v>185.4</v>
      </c>
      <c r="K77" s="11">
        <v>16.2</v>
      </c>
      <c r="L77" s="11">
        <v>16.14</v>
      </c>
      <c r="M77" s="13">
        <f t="shared" si="7"/>
        <v>1120.2900000000002</v>
      </c>
      <c r="N77" s="14">
        <f t="shared" si="6"/>
        <v>56.327209020259644</v>
      </c>
      <c r="O77" s="14">
        <f t="shared" si="6"/>
        <v>64.812117681328289</v>
      </c>
      <c r="P77" s="14">
        <f t="shared" si="5"/>
        <v>82.681619202203535</v>
      </c>
      <c r="Q77" s="14">
        <f t="shared" si="5"/>
        <v>91.600723490843322</v>
      </c>
      <c r="R77" s="14">
        <f t="shared" si="5"/>
        <v>80.933996584750162</v>
      </c>
      <c r="S77" s="14">
        <f t="shared" si="5"/>
        <v>94.016227180527395</v>
      </c>
      <c r="T77" s="14">
        <f t="shared" si="5"/>
        <v>91.525423728813564</v>
      </c>
      <c r="U77" s="14">
        <f t="shared" si="5"/>
        <v>30.224719101123597</v>
      </c>
      <c r="V77" s="15">
        <f t="shared" si="4"/>
        <v>74.665591405015959</v>
      </c>
      <c r="W77" s="10">
        <v>3.7</v>
      </c>
      <c r="X77" s="10">
        <v>118.68</v>
      </c>
      <c r="Y77" s="10">
        <v>219.88</v>
      </c>
      <c r="Z77" s="10">
        <v>17.190000000000001</v>
      </c>
      <c r="AA77" s="10">
        <v>0.23</v>
      </c>
      <c r="AB77" s="10">
        <v>0.11</v>
      </c>
      <c r="AC77" s="10">
        <v>0.22</v>
      </c>
      <c r="AD77" s="10">
        <v>0.28999999999999998</v>
      </c>
      <c r="AE77" s="10">
        <v>8.27</v>
      </c>
      <c r="AF77" s="10">
        <v>0.88</v>
      </c>
      <c r="AG77" s="10">
        <v>272.42</v>
      </c>
      <c r="AH77" s="10">
        <v>75.569999999999993</v>
      </c>
      <c r="AI77" s="10">
        <v>37</v>
      </c>
      <c r="AJ77" s="10">
        <v>27.47</v>
      </c>
      <c r="AK77" s="17">
        <v>14</v>
      </c>
      <c r="AL77" s="10">
        <v>74.569999999999993</v>
      </c>
      <c r="AM77" s="17">
        <v>11.6</v>
      </c>
      <c r="AN77" s="10">
        <v>12.2</v>
      </c>
      <c r="AO77" s="10">
        <v>39.090000000000003</v>
      </c>
      <c r="AP77" s="10">
        <v>131.71</v>
      </c>
      <c r="AR77" s="10">
        <v>7.63</v>
      </c>
      <c r="AS77" s="10">
        <f t="shared" si="8"/>
        <v>290.79999999999995</v>
      </c>
      <c r="AT77" s="10">
        <v>11.55</v>
      </c>
      <c r="AU77" s="10">
        <v>55.19</v>
      </c>
      <c r="AV77" s="21">
        <v>3.6999999999999998E-5</v>
      </c>
      <c r="AW77" s="19">
        <v>1.6000000000000001E-4</v>
      </c>
      <c r="AX77" s="23">
        <v>5.9999999999999995E-4</v>
      </c>
      <c r="AY77" s="23">
        <v>2.1000000000000001E-2</v>
      </c>
      <c r="AZ77" s="9">
        <v>0.02</v>
      </c>
      <c r="BA77" s="10">
        <v>15.24</v>
      </c>
      <c r="BB77" s="10">
        <v>1.03</v>
      </c>
      <c r="BC77" s="10">
        <v>0.05</v>
      </c>
      <c r="BD77" s="10">
        <v>1.88</v>
      </c>
      <c r="BE77" s="10">
        <v>76.23</v>
      </c>
      <c r="BF77" s="10">
        <v>87.1</v>
      </c>
    </row>
    <row r="78" spans="1:58" x14ac:dyDescent="0.15">
      <c r="A78" s="9">
        <v>1905</v>
      </c>
      <c r="B78" s="10">
        <v>1374.27</v>
      </c>
      <c r="C78" s="10">
        <v>430.05</v>
      </c>
      <c r="D78" s="10">
        <v>77.64</v>
      </c>
      <c r="E78" s="11">
        <v>291.88</v>
      </c>
      <c r="F78" s="11">
        <v>39.799999999999997</v>
      </c>
      <c r="G78" s="11">
        <v>350.18</v>
      </c>
      <c r="H78" s="11">
        <v>153.94999999999999</v>
      </c>
      <c r="I78" s="11">
        <v>116.86</v>
      </c>
      <c r="J78" s="11">
        <v>178.6</v>
      </c>
      <c r="K78" s="11">
        <v>15.7</v>
      </c>
      <c r="L78" s="11">
        <v>17.940000000000001</v>
      </c>
      <c r="M78" s="13">
        <f t="shared" si="7"/>
        <v>1164.9100000000001</v>
      </c>
      <c r="N78" s="14">
        <f t="shared" si="6"/>
        <v>65.558600242576702</v>
      </c>
      <c r="O78" s="14">
        <f t="shared" si="6"/>
        <v>57.96679289251383</v>
      </c>
      <c r="P78" s="14">
        <f t="shared" si="5"/>
        <v>86.119718656239243</v>
      </c>
      <c r="Q78" s="14">
        <f t="shared" si="5"/>
        <v>87.016730725751742</v>
      </c>
      <c r="R78" s="14">
        <f t="shared" si="5"/>
        <v>86.762194669240486</v>
      </c>
      <c r="S78" s="14">
        <f t="shared" si="5"/>
        <v>90.567951318458427</v>
      </c>
      <c r="T78" s="14">
        <f t="shared" si="5"/>
        <v>88.700564971751419</v>
      </c>
      <c r="U78" s="14">
        <f t="shared" si="5"/>
        <v>33.59550561797753</v>
      </c>
      <c r="V78" s="15">
        <f t="shared" si="4"/>
        <v>77.639445218306989</v>
      </c>
      <c r="W78" s="10">
        <v>3.43</v>
      </c>
      <c r="X78" s="10">
        <v>125.85</v>
      </c>
      <c r="Y78" s="10">
        <v>226.92</v>
      </c>
      <c r="Z78" s="10">
        <v>19.38</v>
      </c>
      <c r="AA78" s="10">
        <v>0.23</v>
      </c>
      <c r="AB78" s="10">
        <v>0.11</v>
      </c>
      <c r="AC78" s="10">
        <v>0.21</v>
      </c>
      <c r="AD78" s="10">
        <v>0.3</v>
      </c>
      <c r="AE78" s="10">
        <v>7.97</v>
      </c>
      <c r="AF78" s="10">
        <v>0.87</v>
      </c>
      <c r="AG78" s="10">
        <v>281.31</v>
      </c>
      <c r="AH78" s="10">
        <v>78.040000000000006</v>
      </c>
      <c r="AI78" s="10">
        <v>44.99</v>
      </c>
      <c r="AJ78" s="10">
        <v>38.51</v>
      </c>
      <c r="AK78" s="17">
        <v>15.9</v>
      </c>
      <c r="AL78" s="10">
        <v>80.569999999999993</v>
      </c>
      <c r="AM78" s="17">
        <v>11.3</v>
      </c>
      <c r="AN78" s="10">
        <v>14.78</v>
      </c>
      <c r="AO78" s="10">
        <v>39.93</v>
      </c>
      <c r="AP78" s="10">
        <v>132.78</v>
      </c>
      <c r="AR78" s="10">
        <v>8.24</v>
      </c>
      <c r="AS78" s="10">
        <f t="shared" si="8"/>
        <v>303.5</v>
      </c>
      <c r="AT78" s="10">
        <v>10.88</v>
      </c>
      <c r="AU78" s="10">
        <v>60.89</v>
      </c>
      <c r="AV78" s="21">
        <v>3.6999999999999998E-5</v>
      </c>
      <c r="AW78" s="19">
        <v>1.6000000000000001E-4</v>
      </c>
      <c r="AX78" s="23">
        <v>6.9999999999999999E-4</v>
      </c>
      <c r="AY78" s="23">
        <v>2.1000000000000001E-2</v>
      </c>
      <c r="AZ78" s="9">
        <v>0.05</v>
      </c>
      <c r="BA78" s="10">
        <v>16.61</v>
      </c>
      <c r="BB78" s="10">
        <v>1.45</v>
      </c>
      <c r="BC78" s="10">
        <v>0.69</v>
      </c>
      <c r="BD78" s="10">
        <v>1.95</v>
      </c>
      <c r="BE78" s="10">
        <v>81.569999999999993</v>
      </c>
      <c r="BF78" s="10">
        <v>93.42</v>
      </c>
    </row>
    <row r="79" spans="1:58" x14ac:dyDescent="0.15">
      <c r="A79" s="9">
        <v>1906</v>
      </c>
      <c r="B79" s="10">
        <v>1474.96</v>
      </c>
      <c r="C79" s="10">
        <v>476.47</v>
      </c>
      <c r="D79" s="10">
        <v>82.93</v>
      </c>
      <c r="E79" s="11">
        <v>322.92</v>
      </c>
      <c r="F79" s="11">
        <v>58.14</v>
      </c>
      <c r="G79" s="11">
        <v>350.93</v>
      </c>
      <c r="H79" s="11">
        <v>164.22</v>
      </c>
      <c r="I79" s="11">
        <v>123.49</v>
      </c>
      <c r="J79" s="11">
        <v>187</v>
      </c>
      <c r="K79" s="11">
        <v>17.8</v>
      </c>
      <c r="L79" s="11">
        <v>19.809999999999999</v>
      </c>
      <c r="M79" s="13">
        <f t="shared" si="7"/>
        <v>1244.31</v>
      </c>
      <c r="N79" s="14">
        <f t="shared" si="6"/>
        <v>72.530434391985978</v>
      </c>
      <c r="O79" s="14">
        <f t="shared" si="6"/>
        <v>84.678124089717457</v>
      </c>
      <c r="P79" s="14">
        <f t="shared" si="5"/>
        <v>86.304166051842017</v>
      </c>
      <c r="Q79" s="14">
        <f t="shared" si="5"/>
        <v>92.821614288944161</v>
      </c>
      <c r="R79" s="14">
        <f t="shared" si="5"/>
        <v>91.684609102383249</v>
      </c>
      <c r="S79" s="14">
        <f t="shared" si="5"/>
        <v>94.827586206896555</v>
      </c>
      <c r="T79" s="14">
        <f t="shared" si="5"/>
        <v>100.56497175141243</v>
      </c>
      <c r="U79" s="14">
        <f t="shared" si="5"/>
        <v>37.097378277153553</v>
      </c>
      <c r="V79" s="15">
        <f t="shared" si="4"/>
        <v>82.931332102558613</v>
      </c>
      <c r="W79" s="10">
        <v>3.76</v>
      </c>
      <c r="X79" s="10">
        <v>134.72999999999999</v>
      </c>
      <c r="Y79" s="10">
        <v>241.68</v>
      </c>
      <c r="Z79" s="10">
        <v>22.54</v>
      </c>
      <c r="AA79" s="10">
        <v>0.2</v>
      </c>
      <c r="AB79" s="10">
        <v>0.2</v>
      </c>
      <c r="AC79" s="10">
        <v>0.22</v>
      </c>
      <c r="AD79" s="10">
        <v>0.32</v>
      </c>
      <c r="AE79" s="10">
        <v>7.4</v>
      </c>
      <c r="AF79" s="10">
        <v>0.91</v>
      </c>
      <c r="AG79" s="10">
        <v>297.01</v>
      </c>
      <c r="AH79" s="10">
        <v>82.39</v>
      </c>
      <c r="AI79" s="10">
        <v>57.14</v>
      </c>
      <c r="AJ79" s="10">
        <v>52.57</v>
      </c>
      <c r="AK79" s="17">
        <v>17.8</v>
      </c>
      <c r="AL79" s="10">
        <v>81.150000000000006</v>
      </c>
      <c r="AM79" s="17">
        <v>12.3</v>
      </c>
      <c r="AN79" s="10">
        <v>20.6</v>
      </c>
      <c r="AO79" s="10">
        <v>49.7</v>
      </c>
      <c r="AP79" s="10">
        <v>151.09</v>
      </c>
      <c r="AQ79" s="17">
        <v>10</v>
      </c>
      <c r="AR79" s="10">
        <v>9.7899999999999991</v>
      </c>
      <c r="AS79" s="10">
        <f t="shared" si="8"/>
        <v>352.43</v>
      </c>
      <c r="AT79" s="10">
        <v>12.38</v>
      </c>
      <c r="AU79" s="10">
        <v>63.65</v>
      </c>
      <c r="AV79" s="21">
        <v>3.6999999999999998E-5</v>
      </c>
      <c r="AW79" s="19">
        <v>1.3999999999999999E-4</v>
      </c>
      <c r="AX79" s="23">
        <v>5.9999999999999995E-4</v>
      </c>
      <c r="AY79" s="23">
        <v>1.9E-2</v>
      </c>
      <c r="AZ79" s="9">
        <v>0.03</v>
      </c>
      <c r="BA79" s="10">
        <v>16.98</v>
      </c>
      <c r="BB79" s="10">
        <v>1.52</v>
      </c>
      <c r="BC79" s="10">
        <v>0.8</v>
      </c>
      <c r="BD79" s="10">
        <v>2.0099999999999998</v>
      </c>
      <c r="BE79" s="10">
        <v>86.01</v>
      </c>
      <c r="BF79" s="10">
        <v>98.12</v>
      </c>
    </row>
    <row r="80" spans="1:58" x14ac:dyDescent="0.15">
      <c r="A80" s="9">
        <v>1907</v>
      </c>
      <c r="B80" s="10">
        <v>1677.19</v>
      </c>
      <c r="C80" s="10">
        <v>455.82</v>
      </c>
      <c r="D80" s="10">
        <v>96.12</v>
      </c>
      <c r="E80" s="11">
        <v>375.99</v>
      </c>
      <c r="F80" s="11">
        <v>51.46</v>
      </c>
      <c r="G80" s="11">
        <v>469.93</v>
      </c>
      <c r="H80" s="11">
        <v>189.45</v>
      </c>
      <c r="I80" s="11">
        <v>119.93</v>
      </c>
      <c r="J80" s="11">
        <v>195.5</v>
      </c>
      <c r="K80" s="11">
        <v>16.899999999999999</v>
      </c>
      <c r="L80" s="11">
        <v>23.01</v>
      </c>
      <c r="M80" s="13">
        <f t="shared" si="7"/>
        <v>1442.17</v>
      </c>
      <c r="N80" s="14">
        <f t="shared" si="6"/>
        <v>84.450384079780775</v>
      </c>
      <c r="O80" s="14">
        <f t="shared" si="6"/>
        <v>74.949024177104576</v>
      </c>
      <c r="P80" s="14">
        <f t="shared" si="5"/>
        <v>115.56981948748216</v>
      </c>
      <c r="Q80" s="14">
        <f t="shared" si="5"/>
        <v>107.08229708342755</v>
      </c>
      <c r="R80" s="14">
        <f t="shared" si="5"/>
        <v>89.041502709926505</v>
      </c>
      <c r="S80" s="14">
        <f t="shared" si="5"/>
        <v>99.137931034482762</v>
      </c>
      <c r="T80" s="14">
        <f t="shared" si="5"/>
        <v>95.480225988700553</v>
      </c>
      <c r="U80" s="14">
        <f t="shared" si="5"/>
        <v>43.08988764044944</v>
      </c>
      <c r="V80" s="15">
        <f t="shared" si="4"/>
        <v>96.118394305556464</v>
      </c>
      <c r="W80" s="10">
        <v>3.95</v>
      </c>
      <c r="X80" s="10">
        <v>138.5</v>
      </c>
      <c r="Y80" s="10">
        <v>262.62</v>
      </c>
      <c r="Z80" s="10">
        <v>25.4</v>
      </c>
      <c r="AA80" s="10">
        <v>0.23</v>
      </c>
      <c r="AB80" s="10">
        <v>0.1</v>
      </c>
      <c r="AC80" s="10">
        <v>0.23</v>
      </c>
      <c r="AD80" s="10">
        <v>0.32</v>
      </c>
      <c r="AE80" s="10">
        <v>11.28</v>
      </c>
      <c r="AF80" s="10">
        <v>0.89</v>
      </c>
      <c r="AG80" s="10">
        <v>328.97</v>
      </c>
      <c r="AH80" s="10">
        <v>91.26</v>
      </c>
      <c r="AI80" s="10">
        <v>31.86</v>
      </c>
      <c r="AJ80" s="10">
        <v>37.53</v>
      </c>
      <c r="AK80" s="17">
        <v>20.6</v>
      </c>
      <c r="AL80" s="10">
        <v>103.94</v>
      </c>
      <c r="AM80" s="17">
        <v>13</v>
      </c>
      <c r="AN80" s="10">
        <v>18.55</v>
      </c>
      <c r="AO80" s="10">
        <v>42.22</v>
      </c>
      <c r="AP80" s="10">
        <v>129.29</v>
      </c>
      <c r="AQ80" s="17">
        <v>18</v>
      </c>
      <c r="AR80" s="10">
        <v>11.54</v>
      </c>
      <c r="AS80" s="10">
        <f t="shared" si="8"/>
        <v>357.14000000000004</v>
      </c>
      <c r="AT80" s="10">
        <v>12.74</v>
      </c>
      <c r="AU80" s="10">
        <v>64.91</v>
      </c>
      <c r="AV80" s="21">
        <v>3.4999999999999997E-5</v>
      </c>
      <c r="AW80" s="19">
        <v>1.2999999999999999E-4</v>
      </c>
      <c r="AX80" s="23">
        <v>8.0000000000000004E-4</v>
      </c>
      <c r="AY80" s="23">
        <v>1.4E-2</v>
      </c>
      <c r="AZ80" s="9">
        <v>0.02</v>
      </c>
      <c r="BA80" s="10">
        <v>16.66</v>
      </c>
      <c r="BB80" s="10">
        <v>1.55</v>
      </c>
      <c r="BC80" s="10">
        <v>0.97</v>
      </c>
      <c r="BD80" s="10">
        <v>2.17</v>
      </c>
      <c r="BE80" s="10">
        <v>87</v>
      </c>
      <c r="BF80" s="10">
        <v>98.88</v>
      </c>
    </row>
    <row r="81" spans="1:58" x14ac:dyDescent="0.15">
      <c r="A81" s="9">
        <v>1908</v>
      </c>
      <c r="B81" s="10">
        <v>1682.1</v>
      </c>
      <c r="C81" s="10">
        <v>496.81</v>
      </c>
      <c r="D81" s="10">
        <v>94.81</v>
      </c>
      <c r="E81" s="11">
        <v>401.86</v>
      </c>
      <c r="F81" s="11">
        <v>52.73</v>
      </c>
      <c r="G81" s="11">
        <v>395.81</v>
      </c>
      <c r="H81" s="11">
        <v>200.89</v>
      </c>
      <c r="I81" s="11">
        <v>121.62</v>
      </c>
      <c r="J81" s="11">
        <v>204.7</v>
      </c>
      <c r="K81" s="11">
        <v>17.899999999999999</v>
      </c>
      <c r="L81" s="11">
        <v>26.95</v>
      </c>
      <c r="M81" s="13">
        <f t="shared" si="7"/>
        <v>1422.46</v>
      </c>
      <c r="N81" s="14">
        <f t="shared" si="6"/>
        <v>90.260994564484974</v>
      </c>
      <c r="O81" s="14">
        <f t="shared" si="6"/>
        <v>76.798718322167204</v>
      </c>
      <c r="P81" s="14">
        <f t="shared" si="5"/>
        <v>97.341498204712011</v>
      </c>
      <c r="Q81" s="14">
        <f t="shared" si="5"/>
        <v>113.54849649559124</v>
      </c>
      <c r="R81" s="14">
        <f t="shared" si="5"/>
        <v>90.296235800727601</v>
      </c>
      <c r="S81" s="14">
        <f t="shared" si="5"/>
        <v>103.80324543610548</v>
      </c>
      <c r="T81" s="14">
        <f t="shared" si="5"/>
        <v>101.12994350282484</v>
      </c>
      <c r="U81" s="14">
        <f t="shared" si="5"/>
        <v>50.468164794007492</v>
      </c>
      <c r="V81" s="15">
        <f t="shared" si="4"/>
        <v>94.804753367412886</v>
      </c>
      <c r="W81" s="10">
        <v>3.88</v>
      </c>
      <c r="X81" s="10">
        <v>138.75</v>
      </c>
      <c r="Y81" s="10">
        <v>267.29000000000002</v>
      </c>
      <c r="Z81" s="10">
        <v>26.32</v>
      </c>
      <c r="AA81" s="10">
        <v>0.22</v>
      </c>
      <c r="AB81" s="10">
        <v>0.08</v>
      </c>
      <c r="AC81" s="10">
        <v>0.22</v>
      </c>
      <c r="AD81" s="10">
        <v>0.31</v>
      </c>
      <c r="AE81" s="10">
        <v>17.21</v>
      </c>
      <c r="AF81" s="10">
        <v>0.9</v>
      </c>
      <c r="AG81" s="10">
        <v>356.6</v>
      </c>
      <c r="AH81" s="10">
        <v>98.93</v>
      </c>
      <c r="AI81" s="10">
        <v>38.31</v>
      </c>
      <c r="AJ81" s="10">
        <v>60.28</v>
      </c>
      <c r="AK81" s="17">
        <v>17.8</v>
      </c>
      <c r="AL81" s="10">
        <v>130.72999999999999</v>
      </c>
      <c r="AM81" s="17">
        <v>11.8</v>
      </c>
      <c r="AN81" s="10">
        <v>16.260000000000002</v>
      </c>
      <c r="AO81" s="10">
        <v>43.26</v>
      </c>
      <c r="AP81" s="10">
        <v>115.63</v>
      </c>
      <c r="AQ81" s="17">
        <v>21</v>
      </c>
      <c r="AR81" s="10">
        <v>12.96</v>
      </c>
      <c r="AS81" s="10">
        <f t="shared" si="8"/>
        <v>369.44</v>
      </c>
      <c r="AT81" s="10">
        <v>12.1</v>
      </c>
      <c r="AU81" s="10">
        <v>71.510000000000005</v>
      </c>
      <c r="AV81" s="21">
        <v>3.3000000000000002E-6</v>
      </c>
      <c r="AW81" s="19">
        <v>1.2999999999999999E-4</v>
      </c>
      <c r="AX81" s="23">
        <v>1.6999999999999999E-3</v>
      </c>
      <c r="AY81" s="23">
        <v>1.4999999999999999E-2</v>
      </c>
      <c r="AZ81" s="9">
        <v>0.02</v>
      </c>
      <c r="BA81" s="10">
        <v>19.36</v>
      </c>
      <c r="BB81" s="10">
        <v>1.0900000000000001</v>
      </c>
      <c r="BC81" s="10">
        <v>1.42</v>
      </c>
      <c r="BD81" s="10">
        <v>2.2400000000000002</v>
      </c>
      <c r="BE81" s="10">
        <v>91.05</v>
      </c>
      <c r="BF81" s="10">
        <v>104.36</v>
      </c>
    </row>
    <row r="82" spans="1:58" x14ac:dyDescent="0.15">
      <c r="A82" s="9">
        <v>1909</v>
      </c>
      <c r="B82" s="10">
        <v>1708.95</v>
      </c>
      <c r="C82" s="10">
        <v>529.24</v>
      </c>
      <c r="D82" s="10">
        <v>93.81</v>
      </c>
      <c r="E82" s="11">
        <v>368.85</v>
      </c>
      <c r="F82" s="11">
        <v>49.14</v>
      </c>
      <c r="G82" s="11">
        <v>413.04</v>
      </c>
      <c r="H82" s="11">
        <v>212.12</v>
      </c>
      <c r="I82" s="11">
        <v>130.85</v>
      </c>
      <c r="J82" s="11">
        <v>184.6</v>
      </c>
      <c r="K82" s="11">
        <v>16.899999999999999</v>
      </c>
      <c r="L82" s="11">
        <v>31.95</v>
      </c>
      <c r="M82" s="13">
        <f t="shared" si="7"/>
        <v>1407.45</v>
      </c>
      <c r="N82" s="14">
        <f t="shared" si="6"/>
        <v>82.846682538969489</v>
      </c>
      <c r="O82" s="14">
        <f t="shared" si="6"/>
        <v>71.570055345179142</v>
      </c>
      <c r="P82" s="14">
        <f t="shared" si="5"/>
        <v>101.57886970635974</v>
      </c>
      <c r="Q82" s="14">
        <f t="shared" si="5"/>
        <v>119.89599819127289</v>
      </c>
      <c r="R82" s="14">
        <f t="shared" si="5"/>
        <v>97.149008835102833</v>
      </c>
      <c r="S82" s="14">
        <f t="shared" si="5"/>
        <v>93.6105476673428</v>
      </c>
      <c r="T82" s="14">
        <f t="shared" si="5"/>
        <v>95.480225988700553</v>
      </c>
      <c r="U82" s="14">
        <f t="shared" si="5"/>
        <v>59.831460674157306</v>
      </c>
      <c r="V82" s="15">
        <f t="shared" si="4"/>
        <v>93.80436014156129</v>
      </c>
      <c r="W82" s="10">
        <v>3.6</v>
      </c>
      <c r="X82" s="10">
        <v>137.13</v>
      </c>
      <c r="Y82" s="10">
        <v>260.44</v>
      </c>
      <c r="Z82" s="10">
        <v>24.9</v>
      </c>
      <c r="AA82" s="10">
        <v>0.21</v>
      </c>
      <c r="AB82" s="10">
        <v>0.12</v>
      </c>
      <c r="AC82" s="10">
        <v>0.21</v>
      </c>
      <c r="AD82" s="10">
        <v>0.34</v>
      </c>
      <c r="AE82" s="10">
        <v>20.86</v>
      </c>
      <c r="AF82" s="10">
        <v>0.92</v>
      </c>
      <c r="AG82" s="10">
        <v>365.97</v>
      </c>
      <c r="AH82" s="10">
        <v>101.52</v>
      </c>
      <c r="AI82" s="10">
        <v>51.46</v>
      </c>
      <c r="AJ82" s="10">
        <v>56.79</v>
      </c>
      <c r="AK82" s="17">
        <v>20.399999999999999</v>
      </c>
      <c r="AL82" s="10">
        <v>135.96</v>
      </c>
      <c r="AM82" s="17">
        <v>11.8</v>
      </c>
      <c r="AN82" s="10">
        <v>20.149999999999999</v>
      </c>
      <c r="AO82" s="10">
        <v>48.32</v>
      </c>
      <c r="AP82" s="10">
        <v>129.13</v>
      </c>
      <c r="AQ82" s="17">
        <v>29</v>
      </c>
      <c r="AR82" s="10">
        <v>14.77</v>
      </c>
      <c r="AS82" s="10">
        <f t="shared" si="8"/>
        <v>409.53</v>
      </c>
      <c r="AT82" s="10">
        <v>13.97</v>
      </c>
      <c r="AU82" s="10">
        <v>76.59</v>
      </c>
      <c r="AV82" s="21">
        <v>2.6999999999999999E-5</v>
      </c>
      <c r="AW82" s="19">
        <v>1.11E-4</v>
      </c>
      <c r="AX82" s="23">
        <v>2.7000000000000001E-3</v>
      </c>
      <c r="AY82" s="23">
        <v>1.6E-2</v>
      </c>
      <c r="AZ82" s="9">
        <v>0.03</v>
      </c>
      <c r="BA82" s="10">
        <v>19.649999999999999</v>
      </c>
      <c r="BB82" s="10">
        <v>1.18</v>
      </c>
      <c r="BC82" s="10">
        <v>1.58</v>
      </c>
      <c r="BD82" s="10">
        <v>2.31</v>
      </c>
      <c r="BE82" s="10">
        <v>96.32</v>
      </c>
      <c r="BF82" s="10">
        <v>110.34</v>
      </c>
    </row>
    <row r="83" spans="1:58" x14ac:dyDescent="0.15">
      <c r="A83" s="9">
        <v>1910</v>
      </c>
      <c r="B83" s="10">
        <v>1642.37</v>
      </c>
      <c r="C83" s="10">
        <v>513.5</v>
      </c>
      <c r="D83" s="10">
        <v>91.96</v>
      </c>
      <c r="E83" s="11">
        <v>379.62</v>
      </c>
      <c r="F83" s="11">
        <v>48.18</v>
      </c>
      <c r="G83" s="11">
        <v>367.35</v>
      </c>
      <c r="H83" s="11">
        <v>206.83</v>
      </c>
      <c r="I83" s="11">
        <v>129.88999999999999</v>
      </c>
      <c r="J83" s="11">
        <v>194</v>
      </c>
      <c r="K83" s="11">
        <v>16.899999999999999</v>
      </c>
      <c r="L83" s="11">
        <v>36.99</v>
      </c>
      <c r="M83" s="13">
        <f t="shared" si="7"/>
        <v>1379.7600000000002</v>
      </c>
      <c r="N83" s="14">
        <f t="shared" si="6"/>
        <v>85.265711333722649</v>
      </c>
      <c r="O83" s="14">
        <f t="shared" si="6"/>
        <v>70.171861345761727</v>
      </c>
      <c r="P83" s="14">
        <f t="shared" si="6"/>
        <v>90.342334366238745</v>
      </c>
      <c r="Q83" s="14">
        <f t="shared" si="6"/>
        <v>116.90594619036854</v>
      </c>
      <c r="R83" s="14">
        <f t="shared" si="6"/>
        <v>96.436261043878531</v>
      </c>
      <c r="S83" s="14">
        <f t="shared" si="6"/>
        <v>98.377281947261665</v>
      </c>
      <c r="T83" s="14">
        <f t="shared" si="6"/>
        <v>95.480225988700553</v>
      </c>
      <c r="U83" s="14">
        <f t="shared" si="5"/>
        <v>69.269662921348313</v>
      </c>
      <c r="V83" s="15">
        <f>100*M83/M$86</f>
        <v>91.958864577015618</v>
      </c>
      <c r="W83" s="10">
        <v>3.46</v>
      </c>
      <c r="X83" s="10">
        <v>137.72999999999999</v>
      </c>
      <c r="Y83" s="10">
        <v>251.33</v>
      </c>
      <c r="Z83" s="10">
        <v>26.26</v>
      </c>
      <c r="AA83" s="10">
        <v>0.23</v>
      </c>
      <c r="AB83" s="10">
        <v>0.08</v>
      </c>
      <c r="AC83" s="10">
        <v>0.24</v>
      </c>
      <c r="AD83" s="10">
        <v>0.35</v>
      </c>
      <c r="AE83" s="10">
        <v>17.68</v>
      </c>
      <c r="AF83" s="10">
        <v>1.01</v>
      </c>
      <c r="AG83" s="10">
        <v>350.25</v>
      </c>
      <c r="AH83" s="10">
        <v>97.16</v>
      </c>
      <c r="AI83" s="10">
        <v>41.85</v>
      </c>
      <c r="AJ83" s="10">
        <v>44.49</v>
      </c>
      <c r="AK83" s="17">
        <v>25.3</v>
      </c>
      <c r="AL83" s="10">
        <v>124.22</v>
      </c>
      <c r="AM83" s="17">
        <v>12.6</v>
      </c>
      <c r="AN83" s="10">
        <v>22.02</v>
      </c>
      <c r="AO83" s="10">
        <v>43.19</v>
      </c>
      <c r="AP83" s="10">
        <v>138.44</v>
      </c>
      <c r="AQ83" s="17">
        <v>33</v>
      </c>
      <c r="AR83" s="10">
        <v>16.91</v>
      </c>
      <c r="AS83" s="10">
        <f t="shared" si="8"/>
        <v>415.68</v>
      </c>
      <c r="AT83" s="10">
        <v>13.02</v>
      </c>
      <c r="AU83" s="10">
        <v>77.34</v>
      </c>
      <c r="AV83" s="21">
        <v>3.0000000000000001E-5</v>
      </c>
      <c r="AW83" s="19">
        <v>1.2999999999999999E-4</v>
      </c>
      <c r="AX83" s="23">
        <v>2.0999999999999999E-3</v>
      </c>
      <c r="AY83" s="23">
        <v>2.1000000000000001E-2</v>
      </c>
      <c r="AZ83" s="9">
        <v>0.03</v>
      </c>
      <c r="BA83" s="10">
        <v>19.059999999999999</v>
      </c>
      <c r="BB83" s="10">
        <v>1.0900000000000001</v>
      </c>
      <c r="BC83" s="10">
        <v>1.56</v>
      </c>
      <c r="BD83" s="10">
        <v>2.2999999999999998</v>
      </c>
      <c r="BE83" s="10">
        <v>96.79</v>
      </c>
      <c r="BF83" s="10">
        <v>110.39</v>
      </c>
    </row>
    <row r="84" spans="1:58" x14ac:dyDescent="0.15">
      <c r="A84" s="9">
        <v>1911</v>
      </c>
      <c r="B84" s="10">
        <v>1711.96</v>
      </c>
      <c r="C84" s="10">
        <v>552.98</v>
      </c>
      <c r="D84" s="10">
        <v>98.42</v>
      </c>
      <c r="E84" s="11">
        <v>392.38</v>
      </c>
      <c r="F84" s="11">
        <v>61.36</v>
      </c>
      <c r="G84" s="11">
        <v>420.63</v>
      </c>
      <c r="H84" s="11">
        <v>204.75</v>
      </c>
      <c r="I84" s="11">
        <v>129.05000000000001</v>
      </c>
      <c r="J84" s="11">
        <v>207.1</v>
      </c>
      <c r="K84" s="11">
        <v>19.600000000000001</v>
      </c>
      <c r="L84" s="11">
        <v>41.93</v>
      </c>
      <c r="M84" s="13">
        <f t="shared" si="7"/>
        <v>1476.7999999999997</v>
      </c>
      <c r="N84" s="14">
        <f t="shared" si="6"/>
        <v>88.131710165760737</v>
      </c>
      <c r="O84" s="14">
        <f t="shared" si="6"/>
        <v>89.367899796096708</v>
      </c>
      <c r="P84" s="14">
        <f t="shared" si="6"/>
        <v>103.44547734985981</v>
      </c>
      <c r="Q84" s="14">
        <f t="shared" si="6"/>
        <v>115.73027356997514</v>
      </c>
      <c r="R84" s="14">
        <f t="shared" si="6"/>
        <v>95.812606726557291</v>
      </c>
      <c r="S84" s="14">
        <f t="shared" si="6"/>
        <v>105.02028397565924</v>
      </c>
      <c r="T84" s="14">
        <f t="shared" si="6"/>
        <v>110.73446327683618</v>
      </c>
      <c r="U84" s="14">
        <f t="shared" si="5"/>
        <v>78.520599250936328</v>
      </c>
      <c r="V84" s="15">
        <f>100*M84/M$86</f>
        <v>98.426430109103478</v>
      </c>
      <c r="W84" s="10">
        <v>3.43</v>
      </c>
      <c r="X84" s="10">
        <v>143.79</v>
      </c>
      <c r="Y84" s="10">
        <v>252.65</v>
      </c>
      <c r="Z84" s="10">
        <v>27.66</v>
      </c>
      <c r="AA84" s="10">
        <v>0.24</v>
      </c>
      <c r="AB84" s="10">
        <v>0.11</v>
      </c>
      <c r="AC84" s="10">
        <v>0.24</v>
      </c>
      <c r="AD84" s="10">
        <v>0.32</v>
      </c>
      <c r="AE84" s="10">
        <v>14.8</v>
      </c>
      <c r="AF84" s="10">
        <v>1.1100000000000001</v>
      </c>
      <c r="AG84" s="10">
        <v>345.24</v>
      </c>
      <c r="AH84" s="10">
        <v>95.77</v>
      </c>
      <c r="AI84" s="10">
        <v>33.76</v>
      </c>
      <c r="AJ84" s="10">
        <v>42.46</v>
      </c>
      <c r="AK84" s="17">
        <v>27.6</v>
      </c>
      <c r="AL84" s="10">
        <v>133.22999999999999</v>
      </c>
      <c r="AM84" s="17">
        <v>13</v>
      </c>
      <c r="AN84" s="10">
        <v>22.51</v>
      </c>
      <c r="AO84" s="10">
        <v>51.96</v>
      </c>
      <c r="AP84" s="10">
        <v>151.84</v>
      </c>
      <c r="AQ84" s="17">
        <v>38</v>
      </c>
      <c r="AR84" s="10">
        <v>19.57</v>
      </c>
      <c r="AS84" s="10">
        <f t="shared" si="8"/>
        <v>457.71</v>
      </c>
      <c r="AT84" s="10">
        <v>12.9</v>
      </c>
      <c r="AU84" s="10">
        <v>81.55</v>
      </c>
      <c r="AV84" s="21">
        <v>3.1999999999999999E-5</v>
      </c>
      <c r="AW84" s="19">
        <v>1.1E-4</v>
      </c>
      <c r="AX84" s="23">
        <v>2.0999999999999999E-3</v>
      </c>
      <c r="AY84" s="23">
        <v>1.6E-2</v>
      </c>
      <c r="AZ84" s="9">
        <v>0.02</v>
      </c>
      <c r="BA84" s="10">
        <v>19.5</v>
      </c>
      <c r="BB84" s="10">
        <v>1.18</v>
      </c>
      <c r="BC84" s="10">
        <v>1.45</v>
      </c>
      <c r="BD84" s="10">
        <v>2.75</v>
      </c>
      <c r="BE84" s="10">
        <v>101.4</v>
      </c>
      <c r="BF84" s="10">
        <v>115.31</v>
      </c>
    </row>
    <row r="85" spans="1:58" x14ac:dyDescent="0.15">
      <c r="A85" s="9">
        <v>1912</v>
      </c>
      <c r="B85" s="10">
        <v>1814.33</v>
      </c>
      <c r="C85" s="10">
        <v>606.14</v>
      </c>
      <c r="D85" s="10">
        <v>104.66</v>
      </c>
      <c r="E85" s="11">
        <v>450.79</v>
      </c>
      <c r="F85" s="11">
        <v>40.840000000000003</v>
      </c>
      <c r="G85" s="11">
        <v>455.57</v>
      </c>
      <c r="H85" s="11">
        <v>210.04</v>
      </c>
      <c r="I85" s="11">
        <v>135.66999999999999</v>
      </c>
      <c r="J85" s="11">
        <v>212.3</v>
      </c>
      <c r="K85" s="11">
        <v>17.399999999999999</v>
      </c>
      <c r="L85" s="11">
        <v>47.76</v>
      </c>
      <c r="M85" s="13">
        <f t="shared" si="7"/>
        <v>1570.3700000000001</v>
      </c>
      <c r="N85" s="14">
        <f t="shared" si="6"/>
        <v>101.25106688827995</v>
      </c>
      <c r="O85" s="14">
        <f t="shared" si="6"/>
        <v>59.481503058549386</v>
      </c>
      <c r="P85" s="14">
        <f t="shared" si="6"/>
        <v>112.03826668634106</v>
      </c>
      <c r="Q85" s="14">
        <f t="shared" si="6"/>
        <v>118.7203255708795</v>
      </c>
      <c r="R85" s="14">
        <f t="shared" si="6"/>
        <v>100.72759670354145</v>
      </c>
      <c r="S85" s="14">
        <f t="shared" si="6"/>
        <v>107.65720081135903</v>
      </c>
      <c r="T85" s="14">
        <f t="shared" si="6"/>
        <v>98.305084745762699</v>
      </c>
      <c r="U85" s="14">
        <f t="shared" si="5"/>
        <v>89.438202247191015</v>
      </c>
      <c r="V85" s="15">
        <f>100*M85/M$86</f>
        <v>104.66272552169072</v>
      </c>
      <c r="W85" s="10">
        <v>4.0199999999999996</v>
      </c>
      <c r="X85" s="10">
        <v>157.97</v>
      </c>
      <c r="Y85" s="10">
        <v>262.83999999999997</v>
      </c>
      <c r="Z85" s="10">
        <v>29.27</v>
      </c>
      <c r="AA85" s="10">
        <v>0.28000000000000003</v>
      </c>
      <c r="AB85" s="10">
        <v>0.17</v>
      </c>
      <c r="AC85" s="10">
        <v>0.22</v>
      </c>
      <c r="AD85" s="10">
        <v>0.35</v>
      </c>
      <c r="AE85" s="10">
        <v>11.46</v>
      </c>
      <c r="AF85" s="10">
        <v>1.18</v>
      </c>
      <c r="AG85" s="10">
        <v>351.89</v>
      </c>
      <c r="AH85" s="10">
        <v>97.62</v>
      </c>
      <c r="AI85" s="10">
        <v>35.5</v>
      </c>
      <c r="AJ85" s="10">
        <v>49.6</v>
      </c>
      <c r="AK85" s="17">
        <v>27.9</v>
      </c>
      <c r="AL85" s="10">
        <v>152.75</v>
      </c>
      <c r="AM85" s="17">
        <v>14.3</v>
      </c>
      <c r="AN85" s="10">
        <v>37.340000000000003</v>
      </c>
      <c r="AO85" s="10">
        <v>58.72</v>
      </c>
      <c r="AP85" s="10">
        <v>149.22</v>
      </c>
      <c r="AQ85" s="17">
        <v>36</v>
      </c>
      <c r="AR85" s="10">
        <v>21.91</v>
      </c>
      <c r="AS85" s="10">
        <f t="shared" si="8"/>
        <v>498.14000000000004</v>
      </c>
      <c r="AT85" s="10">
        <v>13.02</v>
      </c>
      <c r="AU85" s="10">
        <v>82.85</v>
      </c>
      <c r="AV85" s="21">
        <v>2.8E-5</v>
      </c>
      <c r="AW85" s="19">
        <v>1.1E-4</v>
      </c>
      <c r="AX85" s="23">
        <v>2.3999999999999998E-3</v>
      </c>
      <c r="AY85" s="23">
        <v>1.6E-2</v>
      </c>
      <c r="AZ85" s="9">
        <v>0.03</v>
      </c>
      <c r="BA85" s="10">
        <v>19.91</v>
      </c>
      <c r="BB85" s="10">
        <v>1.19</v>
      </c>
      <c r="BC85" s="10">
        <v>1.5</v>
      </c>
      <c r="BD85" s="10">
        <v>2.96</v>
      </c>
      <c r="BE85" s="10">
        <v>102.39</v>
      </c>
      <c r="BF85" s="10">
        <v>116.59</v>
      </c>
    </row>
    <row r="86" spans="1:58" x14ac:dyDescent="0.15">
      <c r="A86" s="9">
        <v>1913</v>
      </c>
      <c r="B86" s="10">
        <v>1773.54</v>
      </c>
      <c r="C86" s="10">
        <v>598.63</v>
      </c>
      <c r="D86" s="10">
        <v>100</v>
      </c>
      <c r="E86" s="11">
        <v>445.22</v>
      </c>
      <c r="F86" s="11">
        <v>68.66</v>
      </c>
      <c r="G86" s="11">
        <v>406.62</v>
      </c>
      <c r="H86" s="11">
        <v>176.92</v>
      </c>
      <c r="I86" s="11">
        <v>134.69</v>
      </c>
      <c r="J86" s="11">
        <v>197.2</v>
      </c>
      <c r="K86" s="11">
        <v>17.7</v>
      </c>
      <c r="L86" s="11">
        <v>53.4</v>
      </c>
      <c r="M86" s="13">
        <f t="shared" si="7"/>
        <v>1500.4100000000003</v>
      </c>
      <c r="N86" s="14">
        <f t="shared" si="6"/>
        <v>100</v>
      </c>
      <c r="O86" s="14">
        <f t="shared" si="6"/>
        <v>100</v>
      </c>
      <c r="P86" s="14">
        <f t="shared" si="6"/>
        <v>100</v>
      </c>
      <c r="Q86" s="14">
        <f t="shared" si="6"/>
        <v>100</v>
      </c>
      <c r="R86" s="14">
        <f t="shared" si="6"/>
        <v>100</v>
      </c>
      <c r="S86" s="14">
        <f t="shared" si="6"/>
        <v>100</v>
      </c>
      <c r="T86" s="14">
        <f t="shared" si="6"/>
        <v>100</v>
      </c>
      <c r="U86" s="14">
        <f t="shared" si="5"/>
        <v>100</v>
      </c>
      <c r="V86" s="15">
        <f>100*M86/M$86</f>
        <v>100</v>
      </c>
      <c r="W86" s="10">
        <v>3.65</v>
      </c>
      <c r="X86" s="10">
        <v>164.59</v>
      </c>
      <c r="Y86" s="10">
        <v>273.77999999999997</v>
      </c>
      <c r="Z86" s="10">
        <v>30.39</v>
      </c>
      <c r="AA86" s="10">
        <v>0.26</v>
      </c>
      <c r="AB86" s="10">
        <v>0.16</v>
      </c>
      <c r="AC86" s="10">
        <v>0.2</v>
      </c>
      <c r="AD86" s="10">
        <v>0.34</v>
      </c>
      <c r="AE86" s="10">
        <v>11.15</v>
      </c>
      <c r="AF86" s="10">
        <v>1.31</v>
      </c>
      <c r="AG86" s="10">
        <v>360.47</v>
      </c>
      <c r="AH86" s="10">
        <v>100</v>
      </c>
      <c r="AI86" s="10">
        <v>34.81</v>
      </c>
      <c r="AJ86" s="10">
        <v>44.05</v>
      </c>
      <c r="AK86" s="17">
        <v>27.1</v>
      </c>
      <c r="AL86" s="10">
        <v>165.93</v>
      </c>
      <c r="AM86" s="17">
        <v>13.1</v>
      </c>
      <c r="AN86" s="10">
        <v>37.479999999999997</v>
      </c>
      <c r="AO86" s="10">
        <v>46.87</v>
      </c>
      <c r="AP86" s="10">
        <v>140.68</v>
      </c>
      <c r="AQ86" s="17">
        <v>38</v>
      </c>
      <c r="AR86" s="10">
        <v>24.3</v>
      </c>
      <c r="AS86" s="10">
        <f t="shared" si="8"/>
        <v>493.46</v>
      </c>
      <c r="AT86" s="10">
        <v>13.2</v>
      </c>
      <c r="AU86" s="10">
        <v>89.54</v>
      </c>
      <c r="AV86" s="21">
        <v>2.9E-5</v>
      </c>
      <c r="AW86" s="19">
        <v>9.0000000000000006E-5</v>
      </c>
      <c r="AX86" s="23">
        <v>4.0000000000000001E-3</v>
      </c>
      <c r="AY86" s="23">
        <v>1.0999999999999999E-2</v>
      </c>
      <c r="AZ86" s="9">
        <v>0.02</v>
      </c>
      <c r="BA86" s="10">
        <v>20.59</v>
      </c>
      <c r="BB86" s="10">
        <v>1.17</v>
      </c>
      <c r="BC86" s="10">
        <v>1.6</v>
      </c>
      <c r="BD86" s="10">
        <v>2.95</v>
      </c>
      <c r="BE86" s="10">
        <v>108.25</v>
      </c>
      <c r="BF86" s="10">
        <v>122.94</v>
      </c>
    </row>
  </sheetData>
  <mergeCells count="1">
    <mergeCell ref="AI1:AJ1"/>
  </mergeCells>
  <pageMargins left="0.75" right="0.75" top="1" bottom="1" header="0.5" footer="0.5"/>
  <pageSetup orientation="portrait" verticalDpi="0"/>
  <headerFooter alignWithMargins="0"/>
  <ignoredErrors>
    <ignoredError sqref="M3:M86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Cvrcek, Tomas</dc:creator>
  <cp:lastModifiedBy>Tomas Cvrcek</cp:lastModifiedBy>
  <dcterms:created xsi:type="dcterms:W3CDTF">2023-02-21T17:02:05Z</dcterms:created>
  <dcterms:modified xsi:type="dcterms:W3CDTF">2023-03-30T21:42:52Z</dcterms:modified>
</cp:coreProperties>
</file>